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8370" tabRatio="720"/>
  </bookViews>
  <sheets>
    <sheet name="Belanja Barjas TU" sheetId="2" r:id="rId1"/>
    <sheet name="Belanja Honorarium " sheetId="7" r:id="rId2"/>
    <sheet name="NTPN DAN PPH " sheetId="4" r:id="rId3"/>
    <sheet name="NTPN LS HONOR (pph21)" sheetId="8" r:id="rId4"/>
    <sheet name="PB 1 10% " sheetId="6" r:id="rId5"/>
    <sheet name="Infaq 2022" sheetId="9" r:id="rId6"/>
  </sheets>
  <definedNames>
    <definedName name="_xlnm.Print_Area" localSheetId="0">'Belanja Barjas TU'!$AF$137:$AI$140</definedName>
    <definedName name="_xlnm.Print_Area" localSheetId="1">'Belanja Honorarium '!$A$14:$AH$35</definedName>
    <definedName name="_xlnm.Print_Area" localSheetId="2">'NTPN DAN PPH '!$A$10:$U$453</definedName>
    <definedName name="_xlnm.Print_Area" localSheetId="3">'NTPN LS HONOR (pph21)'!$A$6:$U$31</definedName>
    <definedName name="_xlnm.Print_Area" localSheetId="4">'PB 1 10% '!#REF!</definedName>
  </definedNames>
  <calcPr calcId="144525"/>
</workbook>
</file>

<file path=xl/calcChain.xml><?xml version="1.0" encoding="utf-8"?>
<calcChain xmlns="http://schemas.openxmlformats.org/spreadsheetml/2006/main">
  <c r="M443" i="4" l="1"/>
  <c r="N443" i="4"/>
  <c r="O443" i="4"/>
  <c r="P443" i="4"/>
  <c r="Q443" i="4"/>
  <c r="L443" i="4"/>
  <c r="G121" i="6"/>
  <c r="E121" i="6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AB624" i="2"/>
  <c r="AC624" i="2"/>
  <c r="AB625" i="2"/>
  <c r="AC625" i="2"/>
  <c r="AB626" i="2"/>
  <c r="AC626" i="2"/>
  <c r="AB627" i="2"/>
  <c r="AC627" i="2"/>
  <c r="AB628" i="2"/>
  <c r="AC628" i="2"/>
  <c r="AB629" i="2"/>
  <c r="AC629" i="2"/>
  <c r="AB630" i="2"/>
  <c r="AC630" i="2"/>
  <c r="AB631" i="2"/>
  <c r="AC631" i="2"/>
  <c r="AB632" i="2"/>
  <c r="AC632" i="2"/>
  <c r="AB633" i="2"/>
  <c r="AC633" i="2"/>
  <c r="AB634" i="2"/>
  <c r="AC634" i="2"/>
  <c r="AB635" i="2"/>
  <c r="AC635" i="2"/>
  <c r="AB636" i="2"/>
  <c r="AC636" i="2"/>
  <c r="AB637" i="2"/>
  <c r="AC637" i="2"/>
  <c r="AB638" i="2"/>
  <c r="AC638" i="2"/>
  <c r="AB639" i="2"/>
  <c r="AC639" i="2"/>
  <c r="AB640" i="2"/>
  <c r="AC640" i="2"/>
  <c r="AB641" i="2"/>
  <c r="AC641" i="2"/>
  <c r="AB642" i="2"/>
  <c r="AC642" i="2"/>
  <c r="AB643" i="2"/>
  <c r="AC643" i="2"/>
  <c r="AB644" i="2"/>
  <c r="AC644" i="2"/>
  <c r="AB645" i="2"/>
  <c r="AC645" i="2"/>
  <c r="AB646" i="2"/>
  <c r="AC646" i="2"/>
  <c r="AB647" i="2"/>
  <c r="AC647" i="2"/>
  <c r="AB648" i="2"/>
  <c r="AC648" i="2"/>
  <c r="AB649" i="2"/>
  <c r="AC649" i="2"/>
  <c r="AB650" i="2"/>
  <c r="AC650" i="2"/>
  <c r="AB651" i="2"/>
  <c r="AC651" i="2"/>
  <c r="AB652" i="2"/>
  <c r="AC652" i="2"/>
  <c r="AB653" i="2"/>
  <c r="AC653" i="2"/>
  <c r="AB654" i="2"/>
  <c r="AC654" i="2"/>
  <c r="AB655" i="2"/>
  <c r="AC655" i="2"/>
  <c r="AB656" i="2"/>
  <c r="AC656" i="2"/>
  <c r="AB657" i="2"/>
  <c r="AC657" i="2"/>
  <c r="AB658" i="2"/>
  <c r="AC658" i="2"/>
  <c r="AB659" i="2"/>
  <c r="AC659" i="2"/>
  <c r="AB660" i="2"/>
  <c r="AC660" i="2"/>
  <c r="AB661" i="2"/>
  <c r="AC661" i="2"/>
  <c r="AB662" i="2"/>
  <c r="AC662" i="2"/>
  <c r="AB663" i="2"/>
  <c r="AC663" i="2"/>
  <c r="AB664" i="2"/>
  <c r="AC664" i="2"/>
  <c r="AB665" i="2"/>
  <c r="AC665" i="2"/>
  <c r="AB666" i="2"/>
  <c r="AC666" i="2"/>
  <c r="AB667" i="2"/>
  <c r="AC667" i="2"/>
  <c r="AB668" i="2"/>
  <c r="AC668" i="2"/>
  <c r="AB669" i="2"/>
  <c r="AC669" i="2"/>
  <c r="AB670" i="2"/>
  <c r="AC670" i="2"/>
  <c r="AB671" i="2"/>
  <c r="AC671" i="2"/>
  <c r="AB672" i="2"/>
  <c r="AC672" i="2"/>
  <c r="AB673" i="2"/>
  <c r="AC673" i="2"/>
  <c r="AB674" i="2"/>
  <c r="AC674" i="2"/>
  <c r="AB675" i="2"/>
  <c r="AC675" i="2"/>
  <c r="AB676" i="2"/>
  <c r="AC676" i="2"/>
  <c r="AB677" i="2"/>
  <c r="AC677" i="2"/>
  <c r="AB678" i="2"/>
  <c r="AC678" i="2"/>
  <c r="AB679" i="2"/>
  <c r="AC679" i="2"/>
  <c r="AB680" i="2"/>
  <c r="AC680" i="2"/>
  <c r="AB681" i="2"/>
  <c r="AC681" i="2"/>
  <c r="AB682" i="2"/>
  <c r="AC682" i="2"/>
  <c r="AB683" i="2"/>
  <c r="AC683" i="2"/>
  <c r="AB684" i="2"/>
  <c r="AC684" i="2"/>
  <c r="AB615" i="2"/>
  <c r="AC615" i="2"/>
  <c r="AB616" i="2"/>
  <c r="AC616" i="2"/>
  <c r="AB617" i="2"/>
  <c r="AC617" i="2"/>
  <c r="AB618" i="2"/>
  <c r="AC618" i="2"/>
  <c r="AB619" i="2"/>
  <c r="AC619" i="2"/>
  <c r="AB620" i="2"/>
  <c r="AC620" i="2"/>
  <c r="AB621" i="2"/>
  <c r="AC621" i="2"/>
  <c r="AB622" i="2"/>
  <c r="AC622" i="2"/>
  <c r="AB623" i="2"/>
  <c r="AC623" i="2"/>
  <c r="AB543" i="2"/>
  <c r="AC543" i="2"/>
  <c r="AB544" i="2"/>
  <c r="AC544" i="2"/>
  <c r="AB545" i="2"/>
  <c r="AC545" i="2"/>
  <c r="AB546" i="2"/>
  <c r="AC546" i="2"/>
  <c r="AB547" i="2"/>
  <c r="AC547" i="2"/>
  <c r="AB548" i="2"/>
  <c r="AC548" i="2"/>
  <c r="AB549" i="2"/>
  <c r="AC549" i="2"/>
  <c r="AB550" i="2"/>
  <c r="AC550" i="2"/>
  <c r="AB551" i="2"/>
  <c r="AC551" i="2"/>
  <c r="AB552" i="2"/>
  <c r="AC552" i="2"/>
  <c r="AB553" i="2"/>
  <c r="AC553" i="2"/>
  <c r="AB554" i="2"/>
  <c r="AC554" i="2"/>
  <c r="AB555" i="2"/>
  <c r="AC555" i="2"/>
  <c r="AB556" i="2"/>
  <c r="AC556" i="2"/>
  <c r="AB557" i="2"/>
  <c r="AC557" i="2"/>
  <c r="AB558" i="2"/>
  <c r="AC558" i="2"/>
  <c r="AB559" i="2"/>
  <c r="AC559" i="2"/>
  <c r="AB560" i="2"/>
  <c r="AC560" i="2"/>
  <c r="AB561" i="2"/>
  <c r="AC561" i="2"/>
  <c r="AB562" i="2"/>
  <c r="AC562" i="2"/>
  <c r="AB563" i="2"/>
  <c r="AC563" i="2"/>
  <c r="AB564" i="2"/>
  <c r="AC564" i="2"/>
  <c r="AB565" i="2"/>
  <c r="AC565" i="2"/>
  <c r="AB566" i="2"/>
  <c r="AC566" i="2"/>
  <c r="AB567" i="2"/>
  <c r="AC567" i="2"/>
  <c r="AB568" i="2"/>
  <c r="AC568" i="2"/>
  <c r="AB569" i="2"/>
  <c r="AC569" i="2"/>
  <c r="AB570" i="2"/>
  <c r="AC570" i="2"/>
  <c r="AB571" i="2"/>
  <c r="AC571" i="2"/>
  <c r="AB572" i="2"/>
  <c r="AC572" i="2"/>
  <c r="AB573" i="2"/>
  <c r="AC573" i="2"/>
  <c r="AB574" i="2"/>
  <c r="AC574" i="2"/>
  <c r="AB575" i="2"/>
  <c r="AC575" i="2"/>
  <c r="AB576" i="2"/>
  <c r="AC576" i="2"/>
  <c r="AB577" i="2"/>
  <c r="AC577" i="2"/>
  <c r="AB578" i="2"/>
  <c r="AC578" i="2"/>
  <c r="AB579" i="2"/>
  <c r="AC579" i="2"/>
  <c r="AB580" i="2"/>
  <c r="AC580" i="2"/>
  <c r="AB581" i="2"/>
  <c r="AC581" i="2"/>
  <c r="AB582" i="2"/>
  <c r="AC582" i="2"/>
  <c r="AB583" i="2"/>
  <c r="AC583" i="2"/>
  <c r="AB584" i="2"/>
  <c r="AC584" i="2"/>
  <c r="AB585" i="2"/>
  <c r="AC585" i="2"/>
  <c r="AB586" i="2"/>
  <c r="AC586" i="2"/>
  <c r="AB587" i="2"/>
  <c r="AC587" i="2"/>
  <c r="AB588" i="2"/>
  <c r="AC588" i="2"/>
  <c r="AB589" i="2"/>
  <c r="AC589" i="2"/>
  <c r="AB590" i="2"/>
  <c r="AC590" i="2"/>
  <c r="AB591" i="2"/>
  <c r="AC591" i="2"/>
  <c r="AB592" i="2"/>
  <c r="AC592" i="2"/>
  <c r="AB593" i="2"/>
  <c r="AC593" i="2"/>
  <c r="AB594" i="2"/>
  <c r="AC594" i="2"/>
  <c r="AB595" i="2"/>
  <c r="AC595" i="2"/>
  <c r="AB596" i="2"/>
  <c r="AC596" i="2"/>
  <c r="AB597" i="2"/>
  <c r="AC597" i="2"/>
  <c r="AB598" i="2"/>
  <c r="AC598" i="2"/>
  <c r="AB599" i="2"/>
  <c r="AC599" i="2"/>
  <c r="AB600" i="2"/>
  <c r="AC600" i="2"/>
  <c r="AB601" i="2"/>
  <c r="AC601" i="2"/>
  <c r="AB602" i="2"/>
  <c r="AC602" i="2"/>
  <c r="AB603" i="2"/>
  <c r="AC603" i="2"/>
  <c r="AB604" i="2"/>
  <c r="AC604" i="2"/>
  <c r="AB605" i="2"/>
  <c r="AC605" i="2"/>
  <c r="AB606" i="2"/>
  <c r="AC606" i="2"/>
  <c r="AB607" i="2"/>
  <c r="AC607" i="2"/>
  <c r="AB608" i="2"/>
  <c r="AC608" i="2"/>
  <c r="AB609" i="2"/>
  <c r="AC609" i="2"/>
  <c r="AB610" i="2"/>
  <c r="AC610" i="2"/>
  <c r="AB611" i="2"/>
  <c r="AC611" i="2"/>
  <c r="AB612" i="2"/>
  <c r="AC612" i="2"/>
  <c r="AB613" i="2"/>
  <c r="AC613" i="2"/>
  <c r="AB614" i="2"/>
  <c r="AC614" i="2"/>
  <c r="AB476" i="2"/>
  <c r="AC476" i="2"/>
  <c r="AB477" i="2"/>
  <c r="AC477" i="2"/>
  <c r="AB478" i="2"/>
  <c r="AC478" i="2"/>
  <c r="AB479" i="2"/>
  <c r="AC479" i="2"/>
  <c r="AB480" i="2"/>
  <c r="AC480" i="2"/>
  <c r="AB481" i="2"/>
  <c r="AC481" i="2"/>
  <c r="AB482" i="2"/>
  <c r="AC482" i="2"/>
  <c r="AB483" i="2"/>
  <c r="AC483" i="2"/>
  <c r="AB484" i="2"/>
  <c r="AC484" i="2"/>
  <c r="AB485" i="2"/>
  <c r="AC485" i="2"/>
  <c r="AB486" i="2"/>
  <c r="AC486" i="2"/>
  <c r="AB487" i="2"/>
  <c r="AC487" i="2"/>
  <c r="AB488" i="2"/>
  <c r="AC488" i="2"/>
  <c r="AB489" i="2"/>
  <c r="AC489" i="2"/>
  <c r="AB490" i="2"/>
  <c r="AC490" i="2"/>
  <c r="AB491" i="2"/>
  <c r="AC491" i="2"/>
  <c r="AB492" i="2"/>
  <c r="AC492" i="2"/>
  <c r="AB493" i="2"/>
  <c r="AC493" i="2"/>
  <c r="AB494" i="2"/>
  <c r="AC494" i="2"/>
  <c r="AB495" i="2"/>
  <c r="AC495" i="2"/>
  <c r="AB496" i="2"/>
  <c r="AC496" i="2"/>
  <c r="AB497" i="2"/>
  <c r="AC497" i="2"/>
  <c r="AB498" i="2"/>
  <c r="AC498" i="2"/>
  <c r="AB499" i="2"/>
  <c r="AC499" i="2"/>
  <c r="AB500" i="2"/>
  <c r="AC500" i="2"/>
  <c r="AB501" i="2"/>
  <c r="AC501" i="2"/>
  <c r="AB502" i="2"/>
  <c r="AC502" i="2"/>
  <c r="AB503" i="2"/>
  <c r="AC503" i="2"/>
  <c r="AB504" i="2"/>
  <c r="AC504" i="2"/>
  <c r="AB505" i="2"/>
  <c r="AC505" i="2"/>
  <c r="AB506" i="2"/>
  <c r="AC506" i="2"/>
  <c r="AB507" i="2"/>
  <c r="AC507" i="2"/>
  <c r="AB508" i="2"/>
  <c r="AC508" i="2"/>
  <c r="AB509" i="2"/>
  <c r="AC509" i="2"/>
  <c r="AB510" i="2"/>
  <c r="AC510" i="2"/>
  <c r="AB511" i="2"/>
  <c r="AC511" i="2"/>
  <c r="AB512" i="2"/>
  <c r="AC512" i="2"/>
  <c r="AB513" i="2"/>
  <c r="AC513" i="2"/>
  <c r="AB514" i="2"/>
  <c r="AC514" i="2"/>
  <c r="AB515" i="2"/>
  <c r="AC515" i="2"/>
  <c r="AB516" i="2"/>
  <c r="AC516" i="2"/>
  <c r="AB517" i="2"/>
  <c r="AC517" i="2"/>
  <c r="AB518" i="2"/>
  <c r="AC518" i="2"/>
  <c r="AB519" i="2"/>
  <c r="AC519" i="2"/>
  <c r="AB520" i="2"/>
  <c r="AC520" i="2"/>
  <c r="AB521" i="2"/>
  <c r="AC521" i="2"/>
  <c r="AB522" i="2"/>
  <c r="AC522" i="2"/>
  <c r="AB523" i="2"/>
  <c r="AC523" i="2"/>
  <c r="AB524" i="2"/>
  <c r="AC524" i="2"/>
  <c r="AB525" i="2"/>
  <c r="AC525" i="2"/>
  <c r="AB526" i="2"/>
  <c r="AC526" i="2"/>
  <c r="AB527" i="2"/>
  <c r="AC527" i="2"/>
  <c r="AB528" i="2"/>
  <c r="AC528" i="2"/>
  <c r="AB529" i="2"/>
  <c r="AC529" i="2"/>
  <c r="AB530" i="2"/>
  <c r="AC530" i="2"/>
  <c r="AB531" i="2"/>
  <c r="AC531" i="2"/>
  <c r="AB532" i="2"/>
  <c r="AC532" i="2"/>
  <c r="AB533" i="2"/>
  <c r="AC533" i="2"/>
  <c r="AB534" i="2"/>
  <c r="AC534" i="2"/>
  <c r="AB535" i="2"/>
  <c r="AC535" i="2"/>
  <c r="AB536" i="2"/>
  <c r="AC536" i="2"/>
  <c r="AB537" i="2"/>
  <c r="AC537" i="2"/>
  <c r="AB538" i="2"/>
  <c r="AC538" i="2"/>
  <c r="AB539" i="2"/>
  <c r="AC539" i="2"/>
  <c r="AB540" i="2"/>
  <c r="AC540" i="2"/>
  <c r="AB541" i="2"/>
  <c r="AC541" i="2"/>
  <c r="AB542" i="2"/>
  <c r="AC542" i="2"/>
  <c r="AB351" i="2"/>
  <c r="AC351" i="2"/>
  <c r="AB352" i="2"/>
  <c r="AC352" i="2"/>
  <c r="AB353" i="2"/>
  <c r="AC353" i="2"/>
  <c r="AB354" i="2"/>
  <c r="AC354" i="2"/>
  <c r="AB355" i="2"/>
  <c r="AC355" i="2"/>
  <c r="AB356" i="2"/>
  <c r="AC356" i="2"/>
  <c r="AB357" i="2"/>
  <c r="AC357" i="2"/>
  <c r="AB358" i="2"/>
  <c r="AC358" i="2"/>
  <c r="AB359" i="2"/>
  <c r="AC359" i="2"/>
  <c r="AB360" i="2"/>
  <c r="AC360" i="2"/>
  <c r="AB361" i="2"/>
  <c r="AC361" i="2"/>
  <c r="AB362" i="2"/>
  <c r="AC362" i="2"/>
  <c r="AB363" i="2"/>
  <c r="AC363" i="2"/>
  <c r="AB364" i="2"/>
  <c r="AC364" i="2"/>
  <c r="AB365" i="2"/>
  <c r="AC365" i="2"/>
  <c r="AB366" i="2"/>
  <c r="AC366" i="2"/>
  <c r="AB367" i="2"/>
  <c r="AC367" i="2"/>
  <c r="AB368" i="2"/>
  <c r="AC368" i="2"/>
  <c r="AB369" i="2"/>
  <c r="AC369" i="2"/>
  <c r="AB370" i="2"/>
  <c r="AC370" i="2"/>
  <c r="AB371" i="2"/>
  <c r="AC371" i="2"/>
  <c r="AB372" i="2"/>
  <c r="AC372" i="2"/>
  <c r="AB373" i="2"/>
  <c r="AC373" i="2"/>
  <c r="AB374" i="2"/>
  <c r="AC374" i="2"/>
  <c r="AB375" i="2"/>
  <c r="AC375" i="2"/>
  <c r="AB376" i="2"/>
  <c r="AC376" i="2"/>
  <c r="AB377" i="2"/>
  <c r="AC377" i="2"/>
  <c r="AB378" i="2"/>
  <c r="AC378" i="2"/>
  <c r="AB379" i="2"/>
  <c r="AC379" i="2"/>
  <c r="AB380" i="2"/>
  <c r="AC380" i="2"/>
  <c r="AB381" i="2"/>
  <c r="AC381" i="2"/>
  <c r="AB382" i="2"/>
  <c r="AC382" i="2"/>
  <c r="AB383" i="2"/>
  <c r="AC383" i="2"/>
  <c r="AB384" i="2"/>
  <c r="AC384" i="2"/>
  <c r="AB385" i="2"/>
  <c r="AC385" i="2"/>
  <c r="AB386" i="2"/>
  <c r="AC386" i="2"/>
  <c r="AB387" i="2"/>
  <c r="AC387" i="2"/>
  <c r="AB388" i="2"/>
  <c r="AC388" i="2"/>
  <c r="AB389" i="2"/>
  <c r="AC389" i="2"/>
  <c r="AB390" i="2"/>
  <c r="AC390" i="2"/>
  <c r="AB391" i="2"/>
  <c r="AC391" i="2"/>
  <c r="AB392" i="2"/>
  <c r="AC392" i="2"/>
  <c r="AB393" i="2"/>
  <c r="AC393" i="2"/>
  <c r="AB394" i="2"/>
  <c r="AC394" i="2"/>
  <c r="AB395" i="2"/>
  <c r="AC395" i="2"/>
  <c r="AB396" i="2"/>
  <c r="AC396" i="2"/>
  <c r="AB397" i="2"/>
  <c r="AC397" i="2"/>
  <c r="AB398" i="2"/>
  <c r="AC398" i="2"/>
  <c r="AB399" i="2"/>
  <c r="AC399" i="2"/>
  <c r="AB400" i="2"/>
  <c r="AC400" i="2"/>
  <c r="AB401" i="2"/>
  <c r="AC401" i="2"/>
  <c r="AB402" i="2"/>
  <c r="AC402" i="2"/>
  <c r="AB403" i="2"/>
  <c r="AC403" i="2"/>
  <c r="AB404" i="2"/>
  <c r="AC404" i="2"/>
  <c r="AB405" i="2"/>
  <c r="AC405" i="2"/>
  <c r="AB406" i="2"/>
  <c r="AC406" i="2"/>
  <c r="AB407" i="2"/>
  <c r="AC407" i="2"/>
  <c r="AB408" i="2"/>
  <c r="AC408" i="2"/>
  <c r="AB409" i="2"/>
  <c r="AC409" i="2"/>
  <c r="AB410" i="2"/>
  <c r="AC410" i="2"/>
  <c r="AB411" i="2"/>
  <c r="AC411" i="2"/>
  <c r="AB412" i="2"/>
  <c r="AC412" i="2"/>
  <c r="AB413" i="2"/>
  <c r="AC413" i="2"/>
  <c r="AB414" i="2"/>
  <c r="AC414" i="2"/>
  <c r="AB415" i="2"/>
  <c r="AC415" i="2"/>
  <c r="AB416" i="2"/>
  <c r="AC416" i="2"/>
  <c r="AB417" i="2"/>
  <c r="AC417" i="2"/>
  <c r="AB418" i="2"/>
  <c r="AC418" i="2"/>
  <c r="AB419" i="2"/>
  <c r="AC419" i="2"/>
  <c r="AB420" i="2"/>
  <c r="AC420" i="2"/>
  <c r="AB421" i="2"/>
  <c r="AC421" i="2"/>
  <c r="AB422" i="2"/>
  <c r="AC422" i="2"/>
  <c r="AB423" i="2"/>
  <c r="AC423" i="2"/>
  <c r="AB424" i="2"/>
  <c r="AC424" i="2"/>
  <c r="AB425" i="2"/>
  <c r="AC425" i="2"/>
  <c r="AB426" i="2"/>
  <c r="AC426" i="2"/>
  <c r="AB427" i="2"/>
  <c r="AC427" i="2"/>
  <c r="AB428" i="2"/>
  <c r="AC428" i="2"/>
  <c r="AB429" i="2"/>
  <c r="AC429" i="2"/>
  <c r="AB430" i="2"/>
  <c r="AC430" i="2"/>
  <c r="AB431" i="2"/>
  <c r="AC431" i="2"/>
  <c r="AB432" i="2"/>
  <c r="AC432" i="2"/>
  <c r="AB433" i="2"/>
  <c r="AC433" i="2"/>
  <c r="AB434" i="2"/>
  <c r="AC434" i="2"/>
  <c r="AB435" i="2"/>
  <c r="AC435" i="2"/>
  <c r="AB436" i="2"/>
  <c r="AC436" i="2"/>
  <c r="AB437" i="2"/>
  <c r="AC437" i="2"/>
  <c r="AB438" i="2"/>
  <c r="AC438" i="2"/>
  <c r="AB439" i="2"/>
  <c r="AC439" i="2"/>
  <c r="AB440" i="2"/>
  <c r="AC440" i="2"/>
  <c r="AB441" i="2"/>
  <c r="AC441" i="2"/>
  <c r="AB442" i="2"/>
  <c r="AC442" i="2"/>
  <c r="AB443" i="2"/>
  <c r="AC443" i="2"/>
  <c r="AB444" i="2"/>
  <c r="AC444" i="2"/>
  <c r="AB445" i="2"/>
  <c r="AC445" i="2"/>
  <c r="AB446" i="2"/>
  <c r="AC446" i="2"/>
  <c r="AB447" i="2"/>
  <c r="AC447" i="2"/>
  <c r="AB448" i="2"/>
  <c r="AC448" i="2"/>
  <c r="AB449" i="2"/>
  <c r="AC449" i="2"/>
  <c r="AB450" i="2"/>
  <c r="AC450" i="2"/>
  <c r="AB451" i="2"/>
  <c r="AC451" i="2"/>
  <c r="AB452" i="2"/>
  <c r="AC452" i="2"/>
  <c r="AB453" i="2"/>
  <c r="AC453" i="2"/>
  <c r="AB454" i="2"/>
  <c r="AC454" i="2"/>
  <c r="AB455" i="2"/>
  <c r="AC455" i="2"/>
  <c r="AB456" i="2"/>
  <c r="AC456" i="2"/>
  <c r="AB457" i="2"/>
  <c r="AC457" i="2"/>
  <c r="AB458" i="2"/>
  <c r="AC458" i="2"/>
  <c r="AB459" i="2"/>
  <c r="AC459" i="2"/>
  <c r="AB460" i="2"/>
  <c r="AC460" i="2"/>
  <c r="AB461" i="2"/>
  <c r="AC461" i="2"/>
  <c r="AB462" i="2"/>
  <c r="AC462" i="2"/>
  <c r="AB463" i="2"/>
  <c r="AC463" i="2"/>
  <c r="AB464" i="2"/>
  <c r="AC464" i="2"/>
  <c r="AB465" i="2"/>
  <c r="AC465" i="2"/>
  <c r="AB466" i="2"/>
  <c r="AC466" i="2"/>
  <c r="AB467" i="2"/>
  <c r="AC467" i="2"/>
  <c r="AB468" i="2"/>
  <c r="AC468" i="2"/>
  <c r="AB469" i="2"/>
  <c r="AC469" i="2"/>
  <c r="AB470" i="2"/>
  <c r="AC470" i="2"/>
  <c r="AB471" i="2"/>
  <c r="AC471" i="2"/>
  <c r="AB472" i="2"/>
  <c r="AC472" i="2"/>
  <c r="AB473" i="2"/>
  <c r="AC473" i="2"/>
  <c r="AB474" i="2"/>
  <c r="AC474" i="2"/>
  <c r="AB475" i="2"/>
  <c r="AC475" i="2"/>
  <c r="AB318" i="2"/>
  <c r="AC318" i="2"/>
  <c r="AB319" i="2"/>
  <c r="AC319" i="2"/>
  <c r="AB320" i="2"/>
  <c r="AC320" i="2"/>
  <c r="AB321" i="2"/>
  <c r="AC321" i="2"/>
  <c r="AB322" i="2"/>
  <c r="AC322" i="2"/>
  <c r="AB323" i="2"/>
  <c r="AC323" i="2"/>
  <c r="AB324" i="2"/>
  <c r="AC324" i="2"/>
  <c r="AB325" i="2"/>
  <c r="AC325" i="2"/>
  <c r="AB326" i="2"/>
  <c r="AC326" i="2"/>
  <c r="AB327" i="2"/>
  <c r="AC327" i="2"/>
  <c r="AB328" i="2"/>
  <c r="AC328" i="2"/>
  <c r="AB329" i="2"/>
  <c r="AC329" i="2"/>
  <c r="AB330" i="2"/>
  <c r="AC330" i="2"/>
  <c r="AB331" i="2"/>
  <c r="AC331" i="2"/>
  <c r="AB332" i="2"/>
  <c r="AC332" i="2"/>
  <c r="AB333" i="2"/>
  <c r="AC333" i="2"/>
  <c r="AB334" i="2"/>
  <c r="AC334" i="2"/>
  <c r="AB335" i="2"/>
  <c r="AC335" i="2"/>
  <c r="AB336" i="2"/>
  <c r="AC336" i="2"/>
  <c r="AB337" i="2"/>
  <c r="AC337" i="2"/>
  <c r="AB338" i="2"/>
  <c r="AC338" i="2"/>
  <c r="AB339" i="2"/>
  <c r="AC339" i="2"/>
  <c r="AB340" i="2"/>
  <c r="AC340" i="2"/>
  <c r="AB341" i="2"/>
  <c r="AC341" i="2"/>
  <c r="AB342" i="2"/>
  <c r="AC342" i="2"/>
  <c r="AB343" i="2"/>
  <c r="AC343" i="2"/>
  <c r="AB344" i="2"/>
  <c r="AC344" i="2"/>
  <c r="AB345" i="2"/>
  <c r="AC345" i="2"/>
  <c r="AB346" i="2"/>
  <c r="AC346" i="2"/>
  <c r="AB347" i="2"/>
  <c r="AC347" i="2"/>
  <c r="AB348" i="2"/>
  <c r="AC348" i="2"/>
  <c r="AB349" i="2"/>
  <c r="AC349" i="2"/>
  <c r="AB350" i="2"/>
  <c r="AC350" i="2"/>
  <c r="J317" i="2"/>
  <c r="AB317" i="2"/>
  <c r="AC317" i="2"/>
  <c r="AC689" i="2" l="1"/>
  <c r="AC688" i="2" l="1"/>
  <c r="AC687" i="2"/>
  <c r="AC686" i="2"/>
  <c r="AC685" i="2"/>
  <c r="J318" i="2" l="1"/>
  <c r="K17" i="4" l="1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6" i="4"/>
  <c r="K186" i="4"/>
  <c r="K187" i="4"/>
  <c r="Q187" i="4" s="1"/>
  <c r="K188" i="4"/>
  <c r="Q188" i="4" s="1"/>
  <c r="K189" i="4"/>
  <c r="K190" i="4"/>
  <c r="K191" i="4"/>
  <c r="K192" i="4"/>
  <c r="Q192" i="4" s="1"/>
  <c r="K193" i="4"/>
  <c r="K194" i="4"/>
  <c r="K195" i="4"/>
  <c r="K196" i="4"/>
  <c r="Q196" i="4" s="1"/>
  <c r="K197" i="4"/>
  <c r="K198" i="4"/>
  <c r="K199" i="4"/>
  <c r="K200" i="4"/>
  <c r="Q200" i="4" s="1"/>
  <c r="K201" i="4"/>
  <c r="K202" i="4"/>
  <c r="K203" i="4"/>
  <c r="K204" i="4"/>
  <c r="Q204" i="4" s="1"/>
  <c r="K205" i="4"/>
  <c r="K206" i="4"/>
  <c r="K207" i="4"/>
  <c r="K208" i="4"/>
  <c r="Q208" i="4" s="1"/>
  <c r="K209" i="4"/>
  <c r="K210" i="4"/>
  <c r="K211" i="4"/>
  <c r="K212" i="4"/>
  <c r="Q212" i="4" s="1"/>
  <c r="K213" i="4"/>
  <c r="K214" i="4"/>
  <c r="K215" i="4"/>
  <c r="K216" i="4"/>
  <c r="Q216" i="4" s="1"/>
  <c r="K217" i="4"/>
  <c r="K218" i="4"/>
  <c r="K219" i="4"/>
  <c r="K220" i="4"/>
  <c r="Q220" i="4" s="1"/>
  <c r="K221" i="4"/>
  <c r="K222" i="4"/>
  <c r="K223" i="4"/>
  <c r="K224" i="4"/>
  <c r="Q224" i="4" s="1"/>
  <c r="K225" i="4"/>
  <c r="K226" i="4"/>
  <c r="K227" i="4"/>
  <c r="K228" i="4"/>
  <c r="Q228" i="4" s="1"/>
  <c r="K229" i="4"/>
  <c r="K230" i="4"/>
  <c r="K231" i="4"/>
  <c r="K232" i="4"/>
  <c r="Q232" i="4" s="1"/>
  <c r="K233" i="4"/>
  <c r="K234" i="4"/>
  <c r="K235" i="4"/>
  <c r="K236" i="4"/>
  <c r="Q236" i="4" s="1"/>
  <c r="K237" i="4"/>
  <c r="K238" i="4"/>
  <c r="K239" i="4"/>
  <c r="K240" i="4"/>
  <c r="Q240" i="4" s="1"/>
  <c r="K241" i="4"/>
  <c r="K242" i="4"/>
  <c r="K243" i="4"/>
  <c r="K244" i="4"/>
  <c r="Q244" i="4" s="1"/>
  <c r="K245" i="4"/>
  <c r="K246" i="4"/>
  <c r="K247" i="4"/>
  <c r="K248" i="4"/>
  <c r="Q248" i="4" s="1"/>
  <c r="K249" i="4"/>
  <c r="K250" i="4"/>
  <c r="K251" i="4"/>
  <c r="K252" i="4"/>
  <c r="Q252" i="4" s="1"/>
  <c r="K253" i="4"/>
  <c r="K254" i="4"/>
  <c r="K255" i="4"/>
  <c r="K256" i="4"/>
  <c r="Q256" i="4" s="1"/>
  <c r="K257" i="4"/>
  <c r="K258" i="4"/>
  <c r="K259" i="4"/>
  <c r="K260" i="4"/>
  <c r="Q260" i="4" s="1"/>
  <c r="K261" i="4"/>
  <c r="K262" i="4"/>
  <c r="K263" i="4"/>
  <c r="K264" i="4"/>
  <c r="Q264" i="4" s="1"/>
  <c r="K265" i="4"/>
  <c r="K266" i="4"/>
  <c r="K267" i="4"/>
  <c r="K268" i="4"/>
  <c r="Q268" i="4" s="1"/>
  <c r="K269" i="4"/>
  <c r="K270" i="4"/>
  <c r="K271" i="4"/>
  <c r="K272" i="4"/>
  <c r="Q272" i="4" s="1"/>
  <c r="K273" i="4"/>
  <c r="K274" i="4"/>
  <c r="K275" i="4"/>
  <c r="K276" i="4"/>
  <c r="Q276" i="4" s="1"/>
  <c r="K277" i="4"/>
  <c r="K278" i="4"/>
  <c r="K279" i="4"/>
  <c r="K280" i="4"/>
  <c r="Q280" i="4" s="1"/>
  <c r="K281" i="4"/>
  <c r="K282" i="4"/>
  <c r="K283" i="4"/>
  <c r="K284" i="4"/>
  <c r="Q284" i="4" s="1"/>
  <c r="K285" i="4"/>
  <c r="K286" i="4"/>
  <c r="K287" i="4"/>
  <c r="K288" i="4"/>
  <c r="Q288" i="4" s="1"/>
  <c r="K289" i="4"/>
  <c r="K290" i="4"/>
  <c r="K291" i="4"/>
  <c r="K292" i="4"/>
  <c r="Q292" i="4" s="1"/>
  <c r="K293" i="4"/>
  <c r="K294" i="4"/>
  <c r="K295" i="4"/>
  <c r="K296" i="4"/>
  <c r="Q296" i="4" s="1"/>
  <c r="K297" i="4"/>
  <c r="K298" i="4"/>
  <c r="K299" i="4"/>
  <c r="K300" i="4"/>
  <c r="Q300" i="4" s="1"/>
  <c r="K301" i="4"/>
  <c r="K302" i="4"/>
  <c r="K303" i="4"/>
  <c r="K304" i="4"/>
  <c r="Q304" i="4" s="1"/>
  <c r="K305" i="4"/>
  <c r="K306" i="4"/>
  <c r="K307" i="4"/>
  <c r="K308" i="4"/>
  <c r="Q308" i="4" s="1"/>
  <c r="K309" i="4"/>
  <c r="K310" i="4"/>
  <c r="K311" i="4"/>
  <c r="K312" i="4"/>
  <c r="Q312" i="4" s="1"/>
  <c r="K313" i="4"/>
  <c r="K314" i="4"/>
  <c r="K315" i="4"/>
  <c r="K316" i="4"/>
  <c r="Q316" i="4" s="1"/>
  <c r="K317" i="4"/>
  <c r="K318" i="4"/>
  <c r="K319" i="4"/>
  <c r="K320" i="4"/>
  <c r="Q320" i="4" s="1"/>
  <c r="K321" i="4"/>
  <c r="K322" i="4"/>
  <c r="K323" i="4"/>
  <c r="K324" i="4"/>
  <c r="Q324" i="4" s="1"/>
  <c r="K325" i="4"/>
  <c r="K326" i="4"/>
  <c r="K327" i="4"/>
  <c r="K328" i="4"/>
  <c r="Q328" i="4" s="1"/>
  <c r="K329" i="4"/>
  <c r="K330" i="4"/>
  <c r="K331" i="4"/>
  <c r="K332" i="4"/>
  <c r="Q332" i="4" s="1"/>
  <c r="K333" i="4"/>
  <c r="K334" i="4"/>
  <c r="K335" i="4"/>
  <c r="K336" i="4"/>
  <c r="Q336" i="4" s="1"/>
  <c r="K337" i="4"/>
  <c r="K338" i="4"/>
  <c r="K339" i="4"/>
  <c r="K340" i="4"/>
  <c r="Q340" i="4" s="1"/>
  <c r="K341" i="4"/>
  <c r="K342" i="4"/>
  <c r="K343" i="4"/>
  <c r="K344" i="4"/>
  <c r="Q344" i="4" s="1"/>
  <c r="K345" i="4"/>
  <c r="K346" i="4"/>
  <c r="K347" i="4"/>
  <c r="K348" i="4"/>
  <c r="Q348" i="4" s="1"/>
  <c r="K349" i="4"/>
  <c r="K350" i="4"/>
  <c r="K351" i="4"/>
  <c r="K352" i="4"/>
  <c r="Q352" i="4" s="1"/>
  <c r="K353" i="4"/>
  <c r="K354" i="4"/>
  <c r="K355" i="4"/>
  <c r="K356" i="4"/>
  <c r="Q356" i="4" s="1"/>
  <c r="K357" i="4"/>
  <c r="K358" i="4"/>
  <c r="K359" i="4"/>
  <c r="K360" i="4"/>
  <c r="Q360" i="4" s="1"/>
  <c r="K361" i="4"/>
  <c r="K362" i="4"/>
  <c r="K363" i="4"/>
  <c r="K364" i="4"/>
  <c r="Q364" i="4" s="1"/>
  <c r="K365" i="4"/>
  <c r="K366" i="4"/>
  <c r="K367" i="4"/>
  <c r="K368" i="4"/>
  <c r="Q368" i="4" s="1"/>
  <c r="K369" i="4"/>
  <c r="K370" i="4"/>
  <c r="K371" i="4"/>
  <c r="K372" i="4"/>
  <c r="Q372" i="4" s="1"/>
  <c r="K373" i="4"/>
  <c r="K374" i="4"/>
  <c r="K375" i="4"/>
  <c r="K376" i="4"/>
  <c r="Q376" i="4" s="1"/>
  <c r="K377" i="4"/>
  <c r="K378" i="4"/>
  <c r="K379" i="4"/>
  <c r="K380" i="4"/>
  <c r="Q380" i="4" s="1"/>
  <c r="K381" i="4"/>
  <c r="K382" i="4"/>
  <c r="K383" i="4"/>
  <c r="K384" i="4"/>
  <c r="Q384" i="4" s="1"/>
  <c r="K385" i="4"/>
  <c r="K386" i="4"/>
  <c r="K387" i="4"/>
  <c r="K388" i="4"/>
  <c r="Q388" i="4" s="1"/>
  <c r="K389" i="4"/>
  <c r="K390" i="4"/>
  <c r="K391" i="4"/>
  <c r="K392" i="4"/>
  <c r="Q392" i="4" s="1"/>
  <c r="K393" i="4"/>
  <c r="K394" i="4"/>
  <c r="K395" i="4"/>
  <c r="K396" i="4"/>
  <c r="Q396" i="4" s="1"/>
  <c r="K397" i="4"/>
  <c r="K398" i="4"/>
  <c r="K399" i="4"/>
  <c r="K400" i="4"/>
  <c r="Q400" i="4" s="1"/>
  <c r="K401" i="4"/>
  <c r="K402" i="4"/>
  <c r="K403" i="4"/>
  <c r="K404" i="4"/>
  <c r="Q404" i="4" s="1"/>
  <c r="K405" i="4"/>
  <c r="K406" i="4"/>
  <c r="K407" i="4"/>
  <c r="K408" i="4"/>
  <c r="Q408" i="4" s="1"/>
  <c r="K409" i="4"/>
  <c r="K410" i="4"/>
  <c r="K411" i="4"/>
  <c r="K412" i="4"/>
  <c r="Q412" i="4" s="1"/>
  <c r="K413" i="4"/>
  <c r="K414" i="4"/>
  <c r="K415" i="4"/>
  <c r="K416" i="4"/>
  <c r="Q416" i="4" s="1"/>
  <c r="K417" i="4"/>
  <c r="K418" i="4"/>
  <c r="K419" i="4"/>
  <c r="K420" i="4"/>
  <c r="Q420" i="4" s="1"/>
  <c r="K421" i="4"/>
  <c r="K422" i="4"/>
  <c r="K423" i="4"/>
  <c r="K424" i="4"/>
  <c r="Q424" i="4" s="1"/>
  <c r="K425" i="4"/>
  <c r="K426" i="4"/>
  <c r="K427" i="4"/>
  <c r="K428" i="4"/>
  <c r="Q428" i="4" s="1"/>
  <c r="K429" i="4"/>
  <c r="K430" i="4"/>
  <c r="K431" i="4"/>
  <c r="K432" i="4"/>
  <c r="Q432" i="4" s="1"/>
  <c r="K433" i="4"/>
  <c r="K434" i="4"/>
  <c r="K435" i="4"/>
  <c r="K436" i="4"/>
  <c r="Q436" i="4" s="1"/>
  <c r="K437" i="4"/>
  <c r="K438" i="4"/>
  <c r="K439" i="4"/>
  <c r="K440" i="4"/>
  <c r="Q440" i="4" s="1"/>
  <c r="K441" i="4"/>
  <c r="K442" i="4"/>
  <c r="K185" i="4"/>
  <c r="E443" i="4"/>
  <c r="L186" i="4"/>
  <c r="M186" i="4"/>
  <c r="N186" i="4"/>
  <c r="O186" i="4"/>
  <c r="P186" i="4"/>
  <c r="Q186" i="4"/>
  <c r="L187" i="4"/>
  <c r="M187" i="4"/>
  <c r="N187" i="4"/>
  <c r="O187" i="4"/>
  <c r="P187" i="4"/>
  <c r="L188" i="4"/>
  <c r="M188" i="4"/>
  <c r="N188" i="4"/>
  <c r="O188" i="4"/>
  <c r="P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295" i="4"/>
  <c r="M295" i="4"/>
  <c r="N295" i="4"/>
  <c r="O295" i="4"/>
  <c r="P295" i="4"/>
  <c r="Q295" i="4"/>
  <c r="L296" i="4"/>
  <c r="M296" i="4"/>
  <c r="N296" i="4"/>
  <c r="O296" i="4"/>
  <c r="P296" i="4"/>
  <c r="L297" i="4"/>
  <c r="M297" i="4"/>
  <c r="N297" i="4"/>
  <c r="O297" i="4"/>
  <c r="P297" i="4"/>
  <c r="Q297" i="4"/>
  <c r="L298" i="4"/>
  <c r="M298" i="4"/>
  <c r="N298" i="4"/>
  <c r="O298" i="4"/>
  <c r="P298" i="4"/>
  <c r="Q298" i="4"/>
  <c r="L299" i="4"/>
  <c r="M299" i="4"/>
  <c r="N299" i="4"/>
  <c r="O299" i="4"/>
  <c r="P299" i="4"/>
  <c r="Q299" i="4"/>
  <c r="L300" i="4"/>
  <c r="M300" i="4"/>
  <c r="N300" i="4"/>
  <c r="O300" i="4"/>
  <c r="P300" i="4"/>
  <c r="L301" i="4"/>
  <c r="M301" i="4"/>
  <c r="N301" i="4"/>
  <c r="O301" i="4"/>
  <c r="P301" i="4"/>
  <c r="Q301" i="4"/>
  <c r="L302" i="4"/>
  <c r="M302" i="4"/>
  <c r="N302" i="4"/>
  <c r="O302" i="4"/>
  <c r="P302" i="4"/>
  <c r="Q302" i="4"/>
  <c r="L303" i="4"/>
  <c r="M303" i="4"/>
  <c r="N303" i="4"/>
  <c r="O303" i="4"/>
  <c r="P303" i="4"/>
  <c r="Q303" i="4"/>
  <c r="L304" i="4"/>
  <c r="M304" i="4"/>
  <c r="N304" i="4"/>
  <c r="O304" i="4"/>
  <c r="P304" i="4"/>
  <c r="L305" i="4"/>
  <c r="M305" i="4"/>
  <c r="N305" i="4"/>
  <c r="O305" i="4"/>
  <c r="P305" i="4"/>
  <c r="Q305" i="4"/>
  <c r="L306" i="4"/>
  <c r="M306" i="4"/>
  <c r="N306" i="4"/>
  <c r="O306" i="4"/>
  <c r="P306" i="4"/>
  <c r="Q306" i="4"/>
  <c r="L307" i="4"/>
  <c r="M307" i="4"/>
  <c r="N307" i="4"/>
  <c r="O307" i="4"/>
  <c r="P307" i="4"/>
  <c r="Q307" i="4"/>
  <c r="L308" i="4"/>
  <c r="M308" i="4"/>
  <c r="N308" i="4"/>
  <c r="O308" i="4"/>
  <c r="P308" i="4"/>
  <c r="L309" i="4"/>
  <c r="M309" i="4"/>
  <c r="N309" i="4"/>
  <c r="O309" i="4"/>
  <c r="P309" i="4"/>
  <c r="Q309" i="4"/>
  <c r="L310" i="4"/>
  <c r="M310" i="4"/>
  <c r="N310" i="4"/>
  <c r="O310" i="4"/>
  <c r="P310" i="4"/>
  <c r="Q310" i="4"/>
  <c r="L311" i="4"/>
  <c r="M311" i="4"/>
  <c r="N311" i="4"/>
  <c r="O311" i="4"/>
  <c r="P311" i="4"/>
  <c r="Q311" i="4"/>
  <c r="L312" i="4"/>
  <c r="M312" i="4"/>
  <c r="N312" i="4"/>
  <c r="O312" i="4"/>
  <c r="P312" i="4"/>
  <c r="L313" i="4"/>
  <c r="M313" i="4"/>
  <c r="N313" i="4"/>
  <c r="O313" i="4"/>
  <c r="P313" i="4"/>
  <c r="Q313" i="4"/>
  <c r="L314" i="4"/>
  <c r="M314" i="4"/>
  <c r="N314" i="4"/>
  <c r="O314" i="4"/>
  <c r="P314" i="4"/>
  <c r="Q314" i="4"/>
  <c r="L315" i="4"/>
  <c r="M315" i="4"/>
  <c r="N315" i="4"/>
  <c r="O315" i="4"/>
  <c r="P315" i="4"/>
  <c r="Q315" i="4"/>
  <c r="L316" i="4"/>
  <c r="M316" i="4"/>
  <c r="N316" i="4"/>
  <c r="O316" i="4"/>
  <c r="P316" i="4"/>
  <c r="L317" i="4"/>
  <c r="M317" i="4"/>
  <c r="N317" i="4"/>
  <c r="O317" i="4"/>
  <c r="P317" i="4"/>
  <c r="Q317" i="4"/>
  <c r="L318" i="4"/>
  <c r="M318" i="4"/>
  <c r="N318" i="4"/>
  <c r="O318" i="4"/>
  <c r="P318" i="4"/>
  <c r="Q318" i="4"/>
  <c r="L319" i="4"/>
  <c r="M319" i="4"/>
  <c r="N319" i="4"/>
  <c r="O319" i="4"/>
  <c r="P319" i="4"/>
  <c r="Q319" i="4"/>
  <c r="L320" i="4"/>
  <c r="M320" i="4"/>
  <c r="N320" i="4"/>
  <c r="O320" i="4"/>
  <c r="P320" i="4"/>
  <c r="L321" i="4"/>
  <c r="M321" i="4"/>
  <c r="N321" i="4"/>
  <c r="O321" i="4"/>
  <c r="P321" i="4"/>
  <c r="Q321" i="4"/>
  <c r="L322" i="4"/>
  <c r="M322" i="4"/>
  <c r="N322" i="4"/>
  <c r="O322" i="4"/>
  <c r="P322" i="4"/>
  <c r="Q322" i="4"/>
  <c r="L323" i="4"/>
  <c r="M323" i="4"/>
  <c r="N323" i="4"/>
  <c r="O323" i="4"/>
  <c r="P323" i="4"/>
  <c r="Q323" i="4"/>
  <c r="L324" i="4"/>
  <c r="M324" i="4"/>
  <c r="N324" i="4"/>
  <c r="O324" i="4"/>
  <c r="P324" i="4"/>
  <c r="L325" i="4"/>
  <c r="M325" i="4"/>
  <c r="N325" i="4"/>
  <c r="O325" i="4"/>
  <c r="P325" i="4"/>
  <c r="Q325" i="4"/>
  <c r="L326" i="4"/>
  <c r="M326" i="4"/>
  <c r="N326" i="4"/>
  <c r="O326" i="4"/>
  <c r="P326" i="4"/>
  <c r="Q326" i="4"/>
  <c r="L327" i="4"/>
  <c r="M327" i="4"/>
  <c r="N327" i="4"/>
  <c r="O327" i="4"/>
  <c r="P327" i="4"/>
  <c r="Q327" i="4"/>
  <c r="L328" i="4"/>
  <c r="M328" i="4"/>
  <c r="N328" i="4"/>
  <c r="O328" i="4"/>
  <c r="P328" i="4"/>
  <c r="L329" i="4"/>
  <c r="M329" i="4"/>
  <c r="N329" i="4"/>
  <c r="O329" i="4"/>
  <c r="P329" i="4"/>
  <c r="Q329" i="4"/>
  <c r="L330" i="4"/>
  <c r="M330" i="4"/>
  <c r="N330" i="4"/>
  <c r="O330" i="4"/>
  <c r="P330" i="4"/>
  <c r="Q330" i="4"/>
  <c r="L331" i="4"/>
  <c r="M331" i="4"/>
  <c r="N331" i="4"/>
  <c r="O331" i="4"/>
  <c r="P331" i="4"/>
  <c r="Q331" i="4"/>
  <c r="L332" i="4"/>
  <c r="M332" i="4"/>
  <c r="N332" i="4"/>
  <c r="O332" i="4"/>
  <c r="P332" i="4"/>
  <c r="L333" i="4"/>
  <c r="M333" i="4"/>
  <c r="N333" i="4"/>
  <c r="O333" i="4"/>
  <c r="P333" i="4"/>
  <c r="Q333" i="4"/>
  <c r="L334" i="4"/>
  <c r="M334" i="4"/>
  <c r="N334" i="4"/>
  <c r="O334" i="4"/>
  <c r="P334" i="4"/>
  <c r="Q334" i="4"/>
  <c r="L335" i="4"/>
  <c r="M335" i="4"/>
  <c r="N335" i="4"/>
  <c r="O335" i="4"/>
  <c r="P335" i="4"/>
  <c r="Q335" i="4"/>
  <c r="L336" i="4"/>
  <c r="M336" i="4"/>
  <c r="N336" i="4"/>
  <c r="O336" i="4"/>
  <c r="P336" i="4"/>
  <c r="L337" i="4"/>
  <c r="M337" i="4"/>
  <c r="N337" i="4"/>
  <c r="O337" i="4"/>
  <c r="P337" i="4"/>
  <c r="Q337" i="4"/>
  <c r="L338" i="4"/>
  <c r="M338" i="4"/>
  <c r="N338" i="4"/>
  <c r="O338" i="4"/>
  <c r="P338" i="4"/>
  <c r="Q338" i="4"/>
  <c r="L339" i="4"/>
  <c r="M339" i="4"/>
  <c r="N339" i="4"/>
  <c r="O339" i="4"/>
  <c r="P339" i="4"/>
  <c r="Q339" i="4"/>
  <c r="L340" i="4"/>
  <c r="M340" i="4"/>
  <c r="N340" i="4"/>
  <c r="O340" i="4"/>
  <c r="P340" i="4"/>
  <c r="L341" i="4"/>
  <c r="M341" i="4"/>
  <c r="N341" i="4"/>
  <c r="O341" i="4"/>
  <c r="P341" i="4"/>
  <c r="Q341" i="4"/>
  <c r="L342" i="4"/>
  <c r="M342" i="4"/>
  <c r="N342" i="4"/>
  <c r="O342" i="4"/>
  <c r="P342" i="4"/>
  <c r="Q342" i="4"/>
  <c r="L343" i="4"/>
  <c r="M343" i="4"/>
  <c r="N343" i="4"/>
  <c r="O343" i="4"/>
  <c r="P343" i="4"/>
  <c r="Q343" i="4"/>
  <c r="L344" i="4"/>
  <c r="M344" i="4"/>
  <c r="N344" i="4"/>
  <c r="O344" i="4"/>
  <c r="P344" i="4"/>
  <c r="L345" i="4"/>
  <c r="M345" i="4"/>
  <c r="N345" i="4"/>
  <c r="O345" i="4"/>
  <c r="P345" i="4"/>
  <c r="Q345" i="4"/>
  <c r="L346" i="4"/>
  <c r="M346" i="4"/>
  <c r="N346" i="4"/>
  <c r="O346" i="4"/>
  <c r="P346" i="4"/>
  <c r="Q346" i="4"/>
  <c r="L347" i="4"/>
  <c r="M347" i="4"/>
  <c r="N347" i="4"/>
  <c r="O347" i="4"/>
  <c r="P347" i="4"/>
  <c r="Q347" i="4"/>
  <c r="L348" i="4"/>
  <c r="M348" i="4"/>
  <c r="N348" i="4"/>
  <c r="O348" i="4"/>
  <c r="P348" i="4"/>
  <c r="L349" i="4"/>
  <c r="M349" i="4"/>
  <c r="N349" i="4"/>
  <c r="O349" i="4"/>
  <c r="P349" i="4"/>
  <c r="Q349" i="4"/>
  <c r="L350" i="4"/>
  <c r="M350" i="4"/>
  <c r="N350" i="4"/>
  <c r="O350" i="4"/>
  <c r="P350" i="4"/>
  <c r="Q350" i="4"/>
  <c r="L351" i="4"/>
  <c r="M351" i="4"/>
  <c r="N351" i="4"/>
  <c r="O351" i="4"/>
  <c r="P351" i="4"/>
  <c r="Q351" i="4"/>
  <c r="L352" i="4"/>
  <c r="M352" i="4"/>
  <c r="N352" i="4"/>
  <c r="O352" i="4"/>
  <c r="P352" i="4"/>
  <c r="L353" i="4"/>
  <c r="M353" i="4"/>
  <c r="N353" i="4"/>
  <c r="O353" i="4"/>
  <c r="P353" i="4"/>
  <c r="Q353" i="4"/>
  <c r="L354" i="4"/>
  <c r="M354" i="4"/>
  <c r="N354" i="4"/>
  <c r="O354" i="4"/>
  <c r="P354" i="4"/>
  <c r="Q354" i="4"/>
  <c r="L355" i="4"/>
  <c r="M355" i="4"/>
  <c r="N355" i="4"/>
  <c r="O355" i="4"/>
  <c r="P355" i="4"/>
  <c r="Q355" i="4"/>
  <c r="L356" i="4"/>
  <c r="M356" i="4"/>
  <c r="N356" i="4"/>
  <c r="O356" i="4"/>
  <c r="P356" i="4"/>
  <c r="L357" i="4"/>
  <c r="M357" i="4"/>
  <c r="N357" i="4"/>
  <c r="O357" i="4"/>
  <c r="P357" i="4"/>
  <c r="Q357" i="4"/>
  <c r="L358" i="4"/>
  <c r="M358" i="4"/>
  <c r="N358" i="4"/>
  <c r="O358" i="4"/>
  <c r="P358" i="4"/>
  <c r="Q358" i="4"/>
  <c r="L359" i="4"/>
  <c r="M359" i="4"/>
  <c r="N359" i="4"/>
  <c r="O359" i="4"/>
  <c r="P359" i="4"/>
  <c r="Q359" i="4"/>
  <c r="L360" i="4"/>
  <c r="M360" i="4"/>
  <c r="N360" i="4"/>
  <c r="O360" i="4"/>
  <c r="P360" i="4"/>
  <c r="L361" i="4"/>
  <c r="M361" i="4"/>
  <c r="N361" i="4"/>
  <c r="O361" i="4"/>
  <c r="P361" i="4"/>
  <c r="Q361" i="4"/>
  <c r="L362" i="4"/>
  <c r="M362" i="4"/>
  <c r="N362" i="4"/>
  <c r="O362" i="4"/>
  <c r="P362" i="4"/>
  <c r="Q362" i="4"/>
  <c r="L363" i="4"/>
  <c r="M363" i="4"/>
  <c r="N363" i="4"/>
  <c r="O363" i="4"/>
  <c r="P363" i="4"/>
  <c r="Q363" i="4"/>
  <c r="L364" i="4"/>
  <c r="M364" i="4"/>
  <c r="N364" i="4"/>
  <c r="O364" i="4"/>
  <c r="P364" i="4"/>
  <c r="L365" i="4"/>
  <c r="M365" i="4"/>
  <c r="N365" i="4"/>
  <c r="O365" i="4"/>
  <c r="P365" i="4"/>
  <c r="Q365" i="4"/>
  <c r="L366" i="4"/>
  <c r="M366" i="4"/>
  <c r="N366" i="4"/>
  <c r="O366" i="4"/>
  <c r="P366" i="4"/>
  <c r="Q366" i="4"/>
  <c r="L367" i="4"/>
  <c r="M367" i="4"/>
  <c r="N367" i="4"/>
  <c r="O367" i="4"/>
  <c r="P367" i="4"/>
  <c r="Q367" i="4"/>
  <c r="L368" i="4"/>
  <c r="M368" i="4"/>
  <c r="N368" i="4"/>
  <c r="O368" i="4"/>
  <c r="P368" i="4"/>
  <c r="L369" i="4"/>
  <c r="M369" i="4"/>
  <c r="N369" i="4"/>
  <c r="O369" i="4"/>
  <c r="P369" i="4"/>
  <c r="Q369" i="4"/>
  <c r="L370" i="4"/>
  <c r="M370" i="4"/>
  <c r="N370" i="4"/>
  <c r="O370" i="4"/>
  <c r="P370" i="4"/>
  <c r="Q370" i="4"/>
  <c r="L371" i="4"/>
  <c r="M371" i="4"/>
  <c r="N371" i="4"/>
  <c r="O371" i="4"/>
  <c r="P371" i="4"/>
  <c r="Q371" i="4"/>
  <c r="L372" i="4"/>
  <c r="M372" i="4"/>
  <c r="N372" i="4"/>
  <c r="O372" i="4"/>
  <c r="P372" i="4"/>
  <c r="L373" i="4"/>
  <c r="M373" i="4"/>
  <c r="N373" i="4"/>
  <c r="O373" i="4"/>
  <c r="P373" i="4"/>
  <c r="Q373" i="4"/>
  <c r="L374" i="4"/>
  <c r="M374" i="4"/>
  <c r="N374" i="4"/>
  <c r="O374" i="4"/>
  <c r="P374" i="4"/>
  <c r="Q374" i="4"/>
  <c r="L375" i="4"/>
  <c r="M375" i="4"/>
  <c r="N375" i="4"/>
  <c r="O375" i="4"/>
  <c r="P375" i="4"/>
  <c r="Q375" i="4"/>
  <c r="L376" i="4"/>
  <c r="M376" i="4"/>
  <c r="N376" i="4"/>
  <c r="O376" i="4"/>
  <c r="P376" i="4"/>
  <c r="L377" i="4"/>
  <c r="M377" i="4"/>
  <c r="N377" i="4"/>
  <c r="O377" i="4"/>
  <c r="P377" i="4"/>
  <c r="Q377" i="4"/>
  <c r="L378" i="4"/>
  <c r="M378" i="4"/>
  <c r="N378" i="4"/>
  <c r="O378" i="4"/>
  <c r="P378" i="4"/>
  <c r="Q378" i="4"/>
  <c r="L379" i="4"/>
  <c r="M379" i="4"/>
  <c r="N379" i="4"/>
  <c r="O379" i="4"/>
  <c r="P379" i="4"/>
  <c r="Q379" i="4"/>
  <c r="L380" i="4"/>
  <c r="M380" i="4"/>
  <c r="N380" i="4"/>
  <c r="O380" i="4"/>
  <c r="P380" i="4"/>
  <c r="L381" i="4"/>
  <c r="M381" i="4"/>
  <c r="N381" i="4"/>
  <c r="O381" i="4"/>
  <c r="P381" i="4"/>
  <c r="Q381" i="4"/>
  <c r="L382" i="4"/>
  <c r="M382" i="4"/>
  <c r="N382" i="4"/>
  <c r="O382" i="4"/>
  <c r="P382" i="4"/>
  <c r="Q382" i="4"/>
  <c r="L383" i="4"/>
  <c r="M383" i="4"/>
  <c r="N383" i="4"/>
  <c r="O383" i="4"/>
  <c r="P383" i="4"/>
  <c r="Q383" i="4"/>
  <c r="L384" i="4"/>
  <c r="M384" i="4"/>
  <c r="N384" i="4"/>
  <c r="O384" i="4"/>
  <c r="P384" i="4"/>
  <c r="L385" i="4"/>
  <c r="M385" i="4"/>
  <c r="N385" i="4"/>
  <c r="O385" i="4"/>
  <c r="P385" i="4"/>
  <c r="Q385" i="4"/>
  <c r="L386" i="4"/>
  <c r="M386" i="4"/>
  <c r="N386" i="4"/>
  <c r="O386" i="4"/>
  <c r="P386" i="4"/>
  <c r="Q386" i="4"/>
  <c r="L387" i="4"/>
  <c r="M387" i="4"/>
  <c r="N387" i="4"/>
  <c r="O387" i="4"/>
  <c r="P387" i="4"/>
  <c r="Q387" i="4"/>
  <c r="L388" i="4"/>
  <c r="M388" i="4"/>
  <c r="N388" i="4"/>
  <c r="O388" i="4"/>
  <c r="P388" i="4"/>
  <c r="L389" i="4"/>
  <c r="M389" i="4"/>
  <c r="N389" i="4"/>
  <c r="O389" i="4"/>
  <c r="P389" i="4"/>
  <c r="Q389" i="4"/>
  <c r="L390" i="4"/>
  <c r="M390" i="4"/>
  <c r="N390" i="4"/>
  <c r="O390" i="4"/>
  <c r="P390" i="4"/>
  <c r="Q390" i="4"/>
  <c r="L391" i="4"/>
  <c r="M391" i="4"/>
  <c r="N391" i="4"/>
  <c r="O391" i="4"/>
  <c r="P391" i="4"/>
  <c r="Q391" i="4"/>
  <c r="L392" i="4"/>
  <c r="M392" i="4"/>
  <c r="N392" i="4"/>
  <c r="O392" i="4"/>
  <c r="P392" i="4"/>
  <c r="L393" i="4"/>
  <c r="M393" i="4"/>
  <c r="N393" i="4"/>
  <c r="O393" i="4"/>
  <c r="P393" i="4"/>
  <c r="Q393" i="4"/>
  <c r="L394" i="4"/>
  <c r="M394" i="4"/>
  <c r="N394" i="4"/>
  <c r="O394" i="4"/>
  <c r="P394" i="4"/>
  <c r="Q394" i="4"/>
  <c r="L395" i="4"/>
  <c r="M395" i="4"/>
  <c r="N395" i="4"/>
  <c r="O395" i="4"/>
  <c r="P395" i="4"/>
  <c r="Q395" i="4"/>
  <c r="L396" i="4"/>
  <c r="M396" i="4"/>
  <c r="N396" i="4"/>
  <c r="O396" i="4"/>
  <c r="P396" i="4"/>
  <c r="L397" i="4"/>
  <c r="M397" i="4"/>
  <c r="N397" i="4"/>
  <c r="O397" i="4"/>
  <c r="P397" i="4"/>
  <c r="Q397" i="4"/>
  <c r="L398" i="4"/>
  <c r="M398" i="4"/>
  <c r="N398" i="4"/>
  <c r="O398" i="4"/>
  <c r="P398" i="4"/>
  <c r="Q398" i="4"/>
  <c r="L399" i="4"/>
  <c r="M399" i="4"/>
  <c r="N399" i="4"/>
  <c r="O399" i="4"/>
  <c r="P399" i="4"/>
  <c r="Q399" i="4"/>
  <c r="L400" i="4"/>
  <c r="M400" i="4"/>
  <c r="N400" i="4"/>
  <c r="O400" i="4"/>
  <c r="P400" i="4"/>
  <c r="L401" i="4"/>
  <c r="M401" i="4"/>
  <c r="N401" i="4"/>
  <c r="O401" i="4"/>
  <c r="P401" i="4"/>
  <c r="Q401" i="4"/>
  <c r="L402" i="4"/>
  <c r="M402" i="4"/>
  <c r="N402" i="4"/>
  <c r="O402" i="4"/>
  <c r="P402" i="4"/>
  <c r="Q402" i="4"/>
  <c r="L403" i="4"/>
  <c r="M403" i="4"/>
  <c r="N403" i="4"/>
  <c r="O403" i="4"/>
  <c r="P403" i="4"/>
  <c r="Q403" i="4"/>
  <c r="L404" i="4"/>
  <c r="M404" i="4"/>
  <c r="N404" i="4"/>
  <c r="O404" i="4"/>
  <c r="P404" i="4"/>
  <c r="L405" i="4"/>
  <c r="M405" i="4"/>
  <c r="N405" i="4"/>
  <c r="O405" i="4"/>
  <c r="P405" i="4"/>
  <c r="Q405" i="4"/>
  <c r="L406" i="4"/>
  <c r="M406" i="4"/>
  <c r="N406" i="4"/>
  <c r="O406" i="4"/>
  <c r="P406" i="4"/>
  <c r="Q406" i="4"/>
  <c r="L407" i="4"/>
  <c r="M407" i="4"/>
  <c r="N407" i="4"/>
  <c r="O407" i="4"/>
  <c r="P407" i="4"/>
  <c r="Q407" i="4"/>
  <c r="L408" i="4"/>
  <c r="M408" i="4"/>
  <c r="N408" i="4"/>
  <c r="O408" i="4"/>
  <c r="P408" i="4"/>
  <c r="L409" i="4"/>
  <c r="M409" i="4"/>
  <c r="N409" i="4"/>
  <c r="O409" i="4"/>
  <c r="P409" i="4"/>
  <c r="Q409" i="4"/>
  <c r="L410" i="4"/>
  <c r="M410" i="4"/>
  <c r="N410" i="4"/>
  <c r="O410" i="4"/>
  <c r="P410" i="4"/>
  <c r="Q410" i="4"/>
  <c r="L411" i="4"/>
  <c r="M411" i="4"/>
  <c r="N411" i="4"/>
  <c r="O411" i="4"/>
  <c r="P411" i="4"/>
  <c r="Q411" i="4"/>
  <c r="L412" i="4"/>
  <c r="M412" i="4"/>
  <c r="N412" i="4"/>
  <c r="O412" i="4"/>
  <c r="P412" i="4"/>
  <c r="L413" i="4"/>
  <c r="M413" i="4"/>
  <c r="N413" i="4"/>
  <c r="O413" i="4"/>
  <c r="P413" i="4"/>
  <c r="Q413" i="4"/>
  <c r="L414" i="4"/>
  <c r="M414" i="4"/>
  <c r="N414" i="4"/>
  <c r="O414" i="4"/>
  <c r="P414" i="4"/>
  <c r="Q414" i="4"/>
  <c r="L415" i="4"/>
  <c r="M415" i="4"/>
  <c r="N415" i="4"/>
  <c r="O415" i="4"/>
  <c r="P415" i="4"/>
  <c r="Q415" i="4"/>
  <c r="L416" i="4"/>
  <c r="M416" i="4"/>
  <c r="N416" i="4"/>
  <c r="O416" i="4"/>
  <c r="P416" i="4"/>
  <c r="L417" i="4"/>
  <c r="M417" i="4"/>
  <c r="N417" i="4"/>
  <c r="O417" i="4"/>
  <c r="P417" i="4"/>
  <c r="Q417" i="4"/>
  <c r="L418" i="4"/>
  <c r="M418" i="4"/>
  <c r="N418" i="4"/>
  <c r="O418" i="4"/>
  <c r="P418" i="4"/>
  <c r="Q418" i="4"/>
  <c r="L419" i="4"/>
  <c r="M419" i="4"/>
  <c r="N419" i="4"/>
  <c r="O419" i="4"/>
  <c r="P419" i="4"/>
  <c r="Q419" i="4"/>
  <c r="L420" i="4"/>
  <c r="M420" i="4"/>
  <c r="N420" i="4"/>
  <c r="O420" i="4"/>
  <c r="P420" i="4"/>
  <c r="L421" i="4"/>
  <c r="M421" i="4"/>
  <c r="N421" i="4"/>
  <c r="O421" i="4"/>
  <c r="P421" i="4"/>
  <c r="Q421" i="4"/>
  <c r="L422" i="4"/>
  <c r="M422" i="4"/>
  <c r="N422" i="4"/>
  <c r="O422" i="4"/>
  <c r="P422" i="4"/>
  <c r="Q422" i="4"/>
  <c r="L423" i="4"/>
  <c r="M423" i="4"/>
  <c r="N423" i="4"/>
  <c r="O423" i="4"/>
  <c r="P423" i="4"/>
  <c r="Q423" i="4"/>
  <c r="L424" i="4"/>
  <c r="M424" i="4"/>
  <c r="N424" i="4"/>
  <c r="O424" i="4"/>
  <c r="P424" i="4"/>
  <c r="L425" i="4"/>
  <c r="M425" i="4"/>
  <c r="N425" i="4"/>
  <c r="O425" i="4"/>
  <c r="P425" i="4"/>
  <c r="Q425" i="4"/>
  <c r="L426" i="4"/>
  <c r="M426" i="4"/>
  <c r="N426" i="4"/>
  <c r="O426" i="4"/>
  <c r="P426" i="4"/>
  <c r="Q426" i="4"/>
  <c r="L427" i="4"/>
  <c r="M427" i="4"/>
  <c r="N427" i="4"/>
  <c r="O427" i="4"/>
  <c r="P427" i="4"/>
  <c r="Q427" i="4"/>
  <c r="L428" i="4"/>
  <c r="M428" i="4"/>
  <c r="N428" i="4"/>
  <c r="O428" i="4"/>
  <c r="P428" i="4"/>
  <c r="L429" i="4"/>
  <c r="M429" i="4"/>
  <c r="N429" i="4"/>
  <c r="O429" i="4"/>
  <c r="P429" i="4"/>
  <c r="Q429" i="4"/>
  <c r="L430" i="4"/>
  <c r="M430" i="4"/>
  <c r="N430" i="4"/>
  <c r="O430" i="4"/>
  <c r="P430" i="4"/>
  <c r="Q430" i="4"/>
  <c r="L431" i="4"/>
  <c r="M431" i="4"/>
  <c r="N431" i="4"/>
  <c r="O431" i="4"/>
  <c r="P431" i="4"/>
  <c r="Q431" i="4"/>
  <c r="L432" i="4"/>
  <c r="M432" i="4"/>
  <c r="N432" i="4"/>
  <c r="O432" i="4"/>
  <c r="P432" i="4"/>
  <c r="L433" i="4"/>
  <c r="M433" i="4"/>
  <c r="N433" i="4"/>
  <c r="O433" i="4"/>
  <c r="P433" i="4"/>
  <c r="Q433" i="4"/>
  <c r="L434" i="4"/>
  <c r="M434" i="4"/>
  <c r="N434" i="4"/>
  <c r="O434" i="4"/>
  <c r="P434" i="4"/>
  <c r="Q434" i="4"/>
  <c r="L435" i="4"/>
  <c r="M435" i="4"/>
  <c r="N435" i="4"/>
  <c r="O435" i="4"/>
  <c r="P435" i="4"/>
  <c r="Q435" i="4"/>
  <c r="L436" i="4"/>
  <c r="M436" i="4"/>
  <c r="N436" i="4"/>
  <c r="O436" i="4"/>
  <c r="P436" i="4"/>
  <c r="L437" i="4"/>
  <c r="M437" i="4"/>
  <c r="N437" i="4"/>
  <c r="O437" i="4"/>
  <c r="P437" i="4"/>
  <c r="Q437" i="4"/>
  <c r="L438" i="4"/>
  <c r="M438" i="4"/>
  <c r="N438" i="4"/>
  <c r="O438" i="4"/>
  <c r="P438" i="4"/>
  <c r="Q438" i="4"/>
  <c r="L439" i="4"/>
  <c r="M439" i="4"/>
  <c r="N439" i="4"/>
  <c r="O439" i="4"/>
  <c r="P439" i="4"/>
  <c r="Q439" i="4"/>
  <c r="L440" i="4"/>
  <c r="M440" i="4"/>
  <c r="N440" i="4"/>
  <c r="O440" i="4"/>
  <c r="P440" i="4"/>
  <c r="L441" i="4"/>
  <c r="M441" i="4"/>
  <c r="N441" i="4"/>
  <c r="O441" i="4"/>
  <c r="P441" i="4"/>
  <c r="Q441" i="4"/>
  <c r="L442" i="4"/>
  <c r="M442" i="4"/>
  <c r="N442" i="4"/>
  <c r="O442" i="4"/>
  <c r="P442" i="4"/>
  <c r="Q442" i="4"/>
  <c r="L34" i="6" l="1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33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 l="1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06" i="4"/>
  <c r="T188" i="4" l="1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186" i="4"/>
  <c r="T187" i="4"/>
  <c r="T185" i="4" l="1"/>
  <c r="M185" i="4"/>
  <c r="N185" i="4"/>
  <c r="O185" i="4"/>
  <c r="P185" i="4"/>
  <c r="L185" i="4"/>
  <c r="Q185" i="4"/>
  <c r="G26" i="7" l="1"/>
  <c r="J307" i="2" l="1"/>
  <c r="J306" i="2"/>
  <c r="J305" i="2"/>
  <c r="J304" i="2"/>
  <c r="J303" i="2"/>
  <c r="J302" i="2"/>
  <c r="J301" i="2"/>
  <c r="J300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8" i="2"/>
  <c r="J257" i="2"/>
  <c r="J256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308" i="2"/>
  <c r="AD312" i="2"/>
  <c r="AD311" i="2"/>
  <c r="AD310" i="2"/>
  <c r="AC309" i="2" l="1"/>
  <c r="AC310" i="2"/>
  <c r="AC311" i="2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14" i="6"/>
  <c r="L17" i="4" l="1"/>
  <c r="M17" i="4"/>
  <c r="N17" i="4"/>
  <c r="O17" i="4"/>
  <c r="P17" i="4"/>
  <c r="L18" i="4"/>
  <c r="M18" i="4"/>
  <c r="N18" i="4"/>
  <c r="O18" i="4"/>
  <c r="P18" i="4"/>
  <c r="L19" i="4"/>
  <c r="M19" i="4"/>
  <c r="N19" i="4"/>
  <c r="O19" i="4"/>
  <c r="P19" i="4"/>
  <c r="L20" i="4"/>
  <c r="M20" i="4"/>
  <c r="N20" i="4"/>
  <c r="O20" i="4"/>
  <c r="P20" i="4"/>
  <c r="L21" i="4"/>
  <c r="M21" i="4"/>
  <c r="N21" i="4"/>
  <c r="O21" i="4"/>
  <c r="P21" i="4"/>
  <c r="L22" i="4"/>
  <c r="M22" i="4"/>
  <c r="N22" i="4"/>
  <c r="O22" i="4"/>
  <c r="P22" i="4"/>
  <c r="L23" i="4"/>
  <c r="M23" i="4"/>
  <c r="N23" i="4"/>
  <c r="O23" i="4"/>
  <c r="P23" i="4"/>
  <c r="L24" i="4"/>
  <c r="M24" i="4"/>
  <c r="N24" i="4"/>
  <c r="O24" i="4"/>
  <c r="P24" i="4"/>
  <c r="L25" i="4"/>
  <c r="M25" i="4"/>
  <c r="N25" i="4"/>
  <c r="O25" i="4"/>
  <c r="P25" i="4"/>
  <c r="L26" i="4"/>
  <c r="M26" i="4"/>
  <c r="N26" i="4"/>
  <c r="O26" i="4"/>
  <c r="P26" i="4"/>
  <c r="L27" i="4"/>
  <c r="M27" i="4"/>
  <c r="N27" i="4"/>
  <c r="O27" i="4"/>
  <c r="P27" i="4"/>
  <c r="L28" i="4"/>
  <c r="M28" i="4"/>
  <c r="N28" i="4"/>
  <c r="O28" i="4"/>
  <c r="P28" i="4"/>
  <c r="L29" i="4"/>
  <c r="M29" i="4"/>
  <c r="N29" i="4"/>
  <c r="O29" i="4"/>
  <c r="P29" i="4"/>
  <c r="L30" i="4"/>
  <c r="M30" i="4"/>
  <c r="N30" i="4"/>
  <c r="O30" i="4"/>
  <c r="P30" i="4"/>
  <c r="L31" i="4"/>
  <c r="M31" i="4"/>
  <c r="N31" i="4"/>
  <c r="O31" i="4"/>
  <c r="P31" i="4"/>
  <c r="L32" i="4"/>
  <c r="M32" i="4"/>
  <c r="N32" i="4"/>
  <c r="O32" i="4"/>
  <c r="P32" i="4"/>
  <c r="L33" i="4"/>
  <c r="M33" i="4"/>
  <c r="N33" i="4"/>
  <c r="O33" i="4"/>
  <c r="P33" i="4"/>
  <c r="L34" i="4"/>
  <c r="M34" i="4"/>
  <c r="N34" i="4"/>
  <c r="O34" i="4"/>
  <c r="P34" i="4"/>
  <c r="L35" i="4"/>
  <c r="M35" i="4"/>
  <c r="N35" i="4"/>
  <c r="O35" i="4"/>
  <c r="P35" i="4"/>
  <c r="L36" i="4"/>
  <c r="M36" i="4"/>
  <c r="N36" i="4"/>
  <c r="O36" i="4"/>
  <c r="P36" i="4"/>
  <c r="L37" i="4"/>
  <c r="M37" i="4"/>
  <c r="N37" i="4"/>
  <c r="O37" i="4"/>
  <c r="P37" i="4"/>
  <c r="L38" i="4"/>
  <c r="M38" i="4"/>
  <c r="N38" i="4"/>
  <c r="O38" i="4"/>
  <c r="P38" i="4"/>
  <c r="L39" i="4"/>
  <c r="M39" i="4"/>
  <c r="N39" i="4"/>
  <c r="O39" i="4"/>
  <c r="P39" i="4"/>
  <c r="L40" i="4"/>
  <c r="M40" i="4"/>
  <c r="N40" i="4"/>
  <c r="O40" i="4"/>
  <c r="P40" i="4"/>
  <c r="L41" i="4"/>
  <c r="M41" i="4"/>
  <c r="N41" i="4"/>
  <c r="O41" i="4"/>
  <c r="P41" i="4"/>
  <c r="L42" i="4"/>
  <c r="M42" i="4"/>
  <c r="N42" i="4"/>
  <c r="O42" i="4"/>
  <c r="P42" i="4"/>
  <c r="L43" i="4"/>
  <c r="M43" i="4"/>
  <c r="N43" i="4"/>
  <c r="O43" i="4"/>
  <c r="P43" i="4"/>
  <c r="L44" i="4"/>
  <c r="M44" i="4"/>
  <c r="N44" i="4"/>
  <c r="O44" i="4"/>
  <c r="P44" i="4"/>
  <c r="L45" i="4"/>
  <c r="M45" i="4"/>
  <c r="N45" i="4"/>
  <c r="O45" i="4"/>
  <c r="P45" i="4"/>
  <c r="L46" i="4"/>
  <c r="M46" i="4"/>
  <c r="N46" i="4"/>
  <c r="O46" i="4"/>
  <c r="P46" i="4"/>
  <c r="L47" i="4"/>
  <c r="M47" i="4"/>
  <c r="N47" i="4"/>
  <c r="O47" i="4"/>
  <c r="P47" i="4"/>
  <c r="L48" i="4"/>
  <c r="M48" i="4"/>
  <c r="N48" i="4"/>
  <c r="O48" i="4"/>
  <c r="P48" i="4"/>
  <c r="L49" i="4"/>
  <c r="M49" i="4"/>
  <c r="N49" i="4"/>
  <c r="O49" i="4"/>
  <c r="P49" i="4"/>
  <c r="L50" i="4"/>
  <c r="M50" i="4"/>
  <c r="N50" i="4"/>
  <c r="O50" i="4"/>
  <c r="P50" i="4"/>
  <c r="L51" i="4"/>
  <c r="M51" i="4"/>
  <c r="N51" i="4"/>
  <c r="O51" i="4"/>
  <c r="P51" i="4"/>
  <c r="L52" i="4"/>
  <c r="M52" i="4"/>
  <c r="N52" i="4"/>
  <c r="O52" i="4"/>
  <c r="P52" i="4"/>
  <c r="L53" i="4"/>
  <c r="M53" i="4"/>
  <c r="N53" i="4"/>
  <c r="O53" i="4"/>
  <c r="P53" i="4"/>
  <c r="L54" i="4"/>
  <c r="M54" i="4"/>
  <c r="N54" i="4"/>
  <c r="O54" i="4"/>
  <c r="P54" i="4"/>
  <c r="L55" i="4"/>
  <c r="M55" i="4"/>
  <c r="N55" i="4"/>
  <c r="O55" i="4"/>
  <c r="P55" i="4"/>
  <c r="L56" i="4"/>
  <c r="M56" i="4"/>
  <c r="N56" i="4"/>
  <c r="O56" i="4"/>
  <c r="P56" i="4"/>
  <c r="L57" i="4"/>
  <c r="M57" i="4"/>
  <c r="N57" i="4"/>
  <c r="O57" i="4"/>
  <c r="P57" i="4"/>
  <c r="L58" i="4"/>
  <c r="M58" i="4"/>
  <c r="N58" i="4"/>
  <c r="O58" i="4"/>
  <c r="P58" i="4"/>
  <c r="L59" i="4"/>
  <c r="M59" i="4"/>
  <c r="N59" i="4"/>
  <c r="O59" i="4"/>
  <c r="P59" i="4"/>
  <c r="L60" i="4"/>
  <c r="M60" i="4"/>
  <c r="N60" i="4"/>
  <c r="O60" i="4"/>
  <c r="P60" i="4"/>
  <c r="L61" i="4"/>
  <c r="M61" i="4"/>
  <c r="N61" i="4"/>
  <c r="O61" i="4"/>
  <c r="P61" i="4"/>
  <c r="L62" i="4"/>
  <c r="M62" i="4"/>
  <c r="N62" i="4"/>
  <c r="O62" i="4"/>
  <c r="P62" i="4"/>
  <c r="L63" i="4"/>
  <c r="M63" i="4"/>
  <c r="N63" i="4"/>
  <c r="O63" i="4"/>
  <c r="P63" i="4"/>
  <c r="L64" i="4"/>
  <c r="M64" i="4"/>
  <c r="N64" i="4"/>
  <c r="O64" i="4"/>
  <c r="P64" i="4"/>
  <c r="L65" i="4"/>
  <c r="M65" i="4"/>
  <c r="N65" i="4"/>
  <c r="O65" i="4"/>
  <c r="P65" i="4"/>
  <c r="L66" i="4"/>
  <c r="M66" i="4"/>
  <c r="N66" i="4"/>
  <c r="O66" i="4"/>
  <c r="P66" i="4"/>
  <c r="L67" i="4"/>
  <c r="M67" i="4"/>
  <c r="N67" i="4"/>
  <c r="O67" i="4"/>
  <c r="P67" i="4"/>
  <c r="L68" i="4"/>
  <c r="M68" i="4"/>
  <c r="N68" i="4"/>
  <c r="O68" i="4"/>
  <c r="P68" i="4"/>
  <c r="L69" i="4"/>
  <c r="M69" i="4"/>
  <c r="N69" i="4"/>
  <c r="O69" i="4"/>
  <c r="P69" i="4"/>
  <c r="L70" i="4"/>
  <c r="M70" i="4"/>
  <c r="N70" i="4"/>
  <c r="O70" i="4"/>
  <c r="P70" i="4"/>
  <c r="L71" i="4"/>
  <c r="M71" i="4"/>
  <c r="N71" i="4"/>
  <c r="O71" i="4"/>
  <c r="P71" i="4"/>
  <c r="L72" i="4"/>
  <c r="M72" i="4"/>
  <c r="N72" i="4"/>
  <c r="O72" i="4"/>
  <c r="P72" i="4"/>
  <c r="L73" i="4"/>
  <c r="M73" i="4"/>
  <c r="N73" i="4"/>
  <c r="O73" i="4"/>
  <c r="P73" i="4"/>
  <c r="L74" i="4"/>
  <c r="M74" i="4"/>
  <c r="N74" i="4"/>
  <c r="O74" i="4"/>
  <c r="P74" i="4"/>
  <c r="L75" i="4"/>
  <c r="M75" i="4"/>
  <c r="N75" i="4"/>
  <c r="O75" i="4"/>
  <c r="P75" i="4"/>
  <c r="L76" i="4"/>
  <c r="M76" i="4"/>
  <c r="N76" i="4"/>
  <c r="O76" i="4"/>
  <c r="P76" i="4"/>
  <c r="L77" i="4"/>
  <c r="M77" i="4"/>
  <c r="N77" i="4"/>
  <c r="O77" i="4"/>
  <c r="P77" i="4"/>
  <c r="L78" i="4"/>
  <c r="M78" i="4"/>
  <c r="N78" i="4"/>
  <c r="O78" i="4"/>
  <c r="P78" i="4"/>
  <c r="L79" i="4"/>
  <c r="M79" i="4"/>
  <c r="N79" i="4"/>
  <c r="O79" i="4"/>
  <c r="P79" i="4"/>
  <c r="L80" i="4"/>
  <c r="M80" i="4"/>
  <c r="N80" i="4"/>
  <c r="O80" i="4"/>
  <c r="P80" i="4"/>
  <c r="L81" i="4"/>
  <c r="M81" i="4"/>
  <c r="N81" i="4"/>
  <c r="O81" i="4"/>
  <c r="P81" i="4"/>
  <c r="L82" i="4"/>
  <c r="M82" i="4"/>
  <c r="N82" i="4"/>
  <c r="O82" i="4"/>
  <c r="P82" i="4"/>
  <c r="L83" i="4"/>
  <c r="M83" i="4"/>
  <c r="N83" i="4"/>
  <c r="O83" i="4"/>
  <c r="P83" i="4"/>
  <c r="L84" i="4"/>
  <c r="M84" i="4"/>
  <c r="N84" i="4"/>
  <c r="O84" i="4"/>
  <c r="P84" i="4"/>
  <c r="L85" i="4"/>
  <c r="M85" i="4"/>
  <c r="N85" i="4"/>
  <c r="O85" i="4"/>
  <c r="P85" i="4"/>
  <c r="L86" i="4"/>
  <c r="M86" i="4"/>
  <c r="N86" i="4"/>
  <c r="O86" i="4"/>
  <c r="P86" i="4"/>
  <c r="L87" i="4"/>
  <c r="M87" i="4"/>
  <c r="N87" i="4"/>
  <c r="O87" i="4"/>
  <c r="P87" i="4"/>
  <c r="L88" i="4"/>
  <c r="M88" i="4"/>
  <c r="N88" i="4"/>
  <c r="O88" i="4"/>
  <c r="P88" i="4"/>
  <c r="L89" i="4"/>
  <c r="M89" i="4"/>
  <c r="N89" i="4"/>
  <c r="O89" i="4"/>
  <c r="P89" i="4"/>
  <c r="L90" i="4"/>
  <c r="M90" i="4"/>
  <c r="N90" i="4"/>
  <c r="O90" i="4"/>
  <c r="P90" i="4"/>
  <c r="L91" i="4"/>
  <c r="M91" i="4"/>
  <c r="N91" i="4"/>
  <c r="O91" i="4"/>
  <c r="P91" i="4"/>
  <c r="L92" i="4"/>
  <c r="M92" i="4"/>
  <c r="N92" i="4"/>
  <c r="O92" i="4"/>
  <c r="P92" i="4"/>
  <c r="L93" i="4"/>
  <c r="M93" i="4"/>
  <c r="N93" i="4"/>
  <c r="O93" i="4"/>
  <c r="P93" i="4"/>
  <c r="L94" i="4"/>
  <c r="M94" i="4"/>
  <c r="N94" i="4"/>
  <c r="O94" i="4"/>
  <c r="P94" i="4"/>
  <c r="L95" i="4"/>
  <c r="M95" i="4"/>
  <c r="N95" i="4"/>
  <c r="O95" i="4"/>
  <c r="P95" i="4"/>
  <c r="L96" i="4"/>
  <c r="M96" i="4"/>
  <c r="N96" i="4"/>
  <c r="O96" i="4"/>
  <c r="P96" i="4"/>
  <c r="L97" i="4"/>
  <c r="M97" i="4"/>
  <c r="N97" i="4"/>
  <c r="O97" i="4"/>
  <c r="P97" i="4"/>
  <c r="L98" i="4"/>
  <c r="M98" i="4"/>
  <c r="N98" i="4"/>
  <c r="O98" i="4"/>
  <c r="P98" i="4"/>
  <c r="L99" i="4"/>
  <c r="M99" i="4"/>
  <c r="N99" i="4"/>
  <c r="O99" i="4"/>
  <c r="P99" i="4"/>
  <c r="L100" i="4"/>
  <c r="M100" i="4"/>
  <c r="N100" i="4"/>
  <c r="O100" i="4"/>
  <c r="P100" i="4"/>
  <c r="L101" i="4"/>
  <c r="M101" i="4"/>
  <c r="N101" i="4"/>
  <c r="O101" i="4"/>
  <c r="P101" i="4"/>
  <c r="L102" i="4"/>
  <c r="M102" i="4"/>
  <c r="N102" i="4"/>
  <c r="O102" i="4"/>
  <c r="P102" i="4"/>
  <c r="L103" i="4"/>
  <c r="M103" i="4"/>
  <c r="N103" i="4"/>
  <c r="O103" i="4"/>
  <c r="P103" i="4"/>
  <c r="L104" i="4"/>
  <c r="M104" i="4"/>
  <c r="N104" i="4"/>
  <c r="O104" i="4"/>
  <c r="P104" i="4"/>
  <c r="L105" i="4"/>
  <c r="M105" i="4"/>
  <c r="N105" i="4"/>
  <c r="O105" i="4"/>
  <c r="P105" i="4"/>
  <c r="L106" i="4"/>
  <c r="M106" i="4"/>
  <c r="N106" i="4"/>
  <c r="O106" i="4"/>
  <c r="P106" i="4"/>
  <c r="L107" i="4"/>
  <c r="M107" i="4"/>
  <c r="N107" i="4"/>
  <c r="O107" i="4"/>
  <c r="P107" i="4"/>
  <c r="L108" i="4"/>
  <c r="M108" i="4"/>
  <c r="N108" i="4"/>
  <c r="O108" i="4"/>
  <c r="P108" i="4"/>
  <c r="L109" i="4"/>
  <c r="M109" i="4"/>
  <c r="N109" i="4"/>
  <c r="O109" i="4"/>
  <c r="P109" i="4"/>
  <c r="L110" i="4"/>
  <c r="M110" i="4"/>
  <c r="N110" i="4"/>
  <c r="O110" i="4"/>
  <c r="P110" i="4"/>
  <c r="L111" i="4"/>
  <c r="M111" i="4"/>
  <c r="N111" i="4"/>
  <c r="O111" i="4"/>
  <c r="P111" i="4"/>
  <c r="L112" i="4"/>
  <c r="M112" i="4"/>
  <c r="N112" i="4"/>
  <c r="O112" i="4"/>
  <c r="P112" i="4"/>
  <c r="L113" i="4"/>
  <c r="M113" i="4"/>
  <c r="N113" i="4"/>
  <c r="O113" i="4"/>
  <c r="P113" i="4"/>
  <c r="L114" i="4"/>
  <c r="M114" i="4"/>
  <c r="N114" i="4"/>
  <c r="O114" i="4"/>
  <c r="P114" i="4"/>
  <c r="L115" i="4"/>
  <c r="M115" i="4"/>
  <c r="N115" i="4"/>
  <c r="O115" i="4"/>
  <c r="P115" i="4"/>
  <c r="L116" i="4"/>
  <c r="M116" i="4"/>
  <c r="N116" i="4"/>
  <c r="O116" i="4"/>
  <c r="P116" i="4"/>
  <c r="L117" i="4"/>
  <c r="M117" i="4"/>
  <c r="N117" i="4"/>
  <c r="O117" i="4"/>
  <c r="P117" i="4"/>
  <c r="L118" i="4"/>
  <c r="M118" i="4"/>
  <c r="N118" i="4"/>
  <c r="O118" i="4"/>
  <c r="P118" i="4"/>
  <c r="L119" i="4"/>
  <c r="M119" i="4"/>
  <c r="N119" i="4"/>
  <c r="O119" i="4"/>
  <c r="P119" i="4"/>
  <c r="L120" i="4"/>
  <c r="M120" i="4"/>
  <c r="N120" i="4"/>
  <c r="O120" i="4"/>
  <c r="P120" i="4"/>
  <c r="L121" i="4"/>
  <c r="M121" i="4"/>
  <c r="N121" i="4"/>
  <c r="O121" i="4"/>
  <c r="P121" i="4"/>
  <c r="L122" i="4"/>
  <c r="M122" i="4"/>
  <c r="N122" i="4"/>
  <c r="O122" i="4"/>
  <c r="P122" i="4"/>
  <c r="L123" i="4"/>
  <c r="M123" i="4"/>
  <c r="N123" i="4"/>
  <c r="O123" i="4"/>
  <c r="P123" i="4"/>
  <c r="L124" i="4"/>
  <c r="M124" i="4"/>
  <c r="N124" i="4"/>
  <c r="O124" i="4"/>
  <c r="P124" i="4"/>
  <c r="L125" i="4"/>
  <c r="M125" i="4"/>
  <c r="N125" i="4"/>
  <c r="O125" i="4"/>
  <c r="P125" i="4"/>
  <c r="L126" i="4"/>
  <c r="M126" i="4"/>
  <c r="N126" i="4"/>
  <c r="O126" i="4"/>
  <c r="P126" i="4"/>
  <c r="L127" i="4"/>
  <c r="M127" i="4"/>
  <c r="N127" i="4"/>
  <c r="O127" i="4"/>
  <c r="P127" i="4"/>
  <c r="L128" i="4"/>
  <c r="M128" i="4"/>
  <c r="N128" i="4"/>
  <c r="O128" i="4"/>
  <c r="P128" i="4"/>
  <c r="L129" i="4"/>
  <c r="M129" i="4"/>
  <c r="N129" i="4"/>
  <c r="O129" i="4"/>
  <c r="P129" i="4"/>
  <c r="L130" i="4"/>
  <c r="M130" i="4"/>
  <c r="N130" i="4"/>
  <c r="O130" i="4"/>
  <c r="P130" i="4"/>
  <c r="L131" i="4"/>
  <c r="M131" i="4"/>
  <c r="N131" i="4"/>
  <c r="O131" i="4"/>
  <c r="P131" i="4"/>
  <c r="L132" i="4"/>
  <c r="M132" i="4"/>
  <c r="N132" i="4"/>
  <c r="O132" i="4"/>
  <c r="P132" i="4"/>
  <c r="L133" i="4"/>
  <c r="M133" i="4"/>
  <c r="N133" i="4"/>
  <c r="O133" i="4"/>
  <c r="P133" i="4"/>
  <c r="L134" i="4"/>
  <c r="M134" i="4"/>
  <c r="N134" i="4"/>
  <c r="O134" i="4"/>
  <c r="P134" i="4"/>
  <c r="L135" i="4"/>
  <c r="M135" i="4"/>
  <c r="N135" i="4"/>
  <c r="O135" i="4"/>
  <c r="P135" i="4"/>
  <c r="L136" i="4"/>
  <c r="M136" i="4"/>
  <c r="N136" i="4"/>
  <c r="O136" i="4"/>
  <c r="P136" i="4"/>
  <c r="L137" i="4"/>
  <c r="M137" i="4"/>
  <c r="N137" i="4"/>
  <c r="O137" i="4"/>
  <c r="P137" i="4"/>
  <c r="L138" i="4"/>
  <c r="M138" i="4"/>
  <c r="N138" i="4"/>
  <c r="O138" i="4"/>
  <c r="P138" i="4"/>
  <c r="L139" i="4"/>
  <c r="M139" i="4"/>
  <c r="N139" i="4"/>
  <c r="O139" i="4"/>
  <c r="P139" i="4"/>
  <c r="L140" i="4"/>
  <c r="M140" i="4"/>
  <c r="N140" i="4"/>
  <c r="O140" i="4"/>
  <c r="P140" i="4"/>
  <c r="L141" i="4"/>
  <c r="M141" i="4"/>
  <c r="N141" i="4"/>
  <c r="O141" i="4"/>
  <c r="P141" i="4"/>
  <c r="L142" i="4"/>
  <c r="M142" i="4"/>
  <c r="N142" i="4"/>
  <c r="O142" i="4"/>
  <c r="P142" i="4"/>
  <c r="L143" i="4"/>
  <c r="M143" i="4"/>
  <c r="N143" i="4"/>
  <c r="O143" i="4"/>
  <c r="P143" i="4"/>
  <c r="L144" i="4"/>
  <c r="M144" i="4"/>
  <c r="N144" i="4"/>
  <c r="O144" i="4"/>
  <c r="P144" i="4"/>
  <c r="L145" i="4"/>
  <c r="M145" i="4"/>
  <c r="N145" i="4"/>
  <c r="O145" i="4"/>
  <c r="P145" i="4"/>
  <c r="L146" i="4"/>
  <c r="M146" i="4"/>
  <c r="N146" i="4"/>
  <c r="O146" i="4"/>
  <c r="P146" i="4"/>
  <c r="L147" i="4"/>
  <c r="M147" i="4"/>
  <c r="N147" i="4"/>
  <c r="O147" i="4"/>
  <c r="P147" i="4"/>
  <c r="L148" i="4"/>
  <c r="M148" i="4"/>
  <c r="N148" i="4"/>
  <c r="O148" i="4"/>
  <c r="P148" i="4"/>
  <c r="L149" i="4"/>
  <c r="M149" i="4"/>
  <c r="N149" i="4"/>
  <c r="O149" i="4"/>
  <c r="P149" i="4"/>
  <c r="L150" i="4"/>
  <c r="M150" i="4"/>
  <c r="N150" i="4"/>
  <c r="O150" i="4"/>
  <c r="P150" i="4"/>
  <c r="L151" i="4"/>
  <c r="M151" i="4"/>
  <c r="N151" i="4"/>
  <c r="O151" i="4"/>
  <c r="P151" i="4"/>
  <c r="L152" i="4"/>
  <c r="M152" i="4"/>
  <c r="N152" i="4"/>
  <c r="O152" i="4"/>
  <c r="P152" i="4"/>
  <c r="L153" i="4"/>
  <c r="M153" i="4"/>
  <c r="N153" i="4"/>
  <c r="O153" i="4"/>
  <c r="P153" i="4"/>
  <c r="L154" i="4"/>
  <c r="M154" i="4"/>
  <c r="N154" i="4"/>
  <c r="O154" i="4"/>
  <c r="P154" i="4"/>
  <c r="L155" i="4"/>
  <c r="M155" i="4"/>
  <c r="N155" i="4"/>
  <c r="O155" i="4"/>
  <c r="P155" i="4"/>
  <c r="L156" i="4"/>
  <c r="M156" i="4"/>
  <c r="N156" i="4"/>
  <c r="O156" i="4"/>
  <c r="P156" i="4"/>
  <c r="L157" i="4"/>
  <c r="M157" i="4"/>
  <c r="N157" i="4"/>
  <c r="O157" i="4"/>
  <c r="P157" i="4"/>
  <c r="L158" i="4"/>
  <c r="M158" i="4"/>
  <c r="N158" i="4"/>
  <c r="O158" i="4"/>
  <c r="P158" i="4"/>
  <c r="L159" i="4"/>
  <c r="M159" i="4"/>
  <c r="N159" i="4"/>
  <c r="O159" i="4"/>
  <c r="P159" i="4"/>
  <c r="L160" i="4"/>
  <c r="M160" i="4"/>
  <c r="N160" i="4"/>
  <c r="O160" i="4"/>
  <c r="P160" i="4"/>
  <c r="L161" i="4"/>
  <c r="M161" i="4"/>
  <c r="N161" i="4"/>
  <c r="O161" i="4"/>
  <c r="P161" i="4"/>
  <c r="L162" i="4"/>
  <c r="M162" i="4"/>
  <c r="N162" i="4"/>
  <c r="O162" i="4"/>
  <c r="P162" i="4"/>
  <c r="L163" i="4"/>
  <c r="M163" i="4"/>
  <c r="N163" i="4"/>
  <c r="O163" i="4"/>
  <c r="P163" i="4"/>
  <c r="L164" i="4"/>
  <c r="M164" i="4"/>
  <c r="N164" i="4"/>
  <c r="O164" i="4"/>
  <c r="P164" i="4"/>
  <c r="L165" i="4"/>
  <c r="M165" i="4"/>
  <c r="N165" i="4"/>
  <c r="O165" i="4"/>
  <c r="P165" i="4"/>
  <c r="L166" i="4"/>
  <c r="M166" i="4"/>
  <c r="N166" i="4"/>
  <c r="O166" i="4"/>
  <c r="P166" i="4"/>
  <c r="L167" i="4"/>
  <c r="M167" i="4"/>
  <c r="N167" i="4"/>
  <c r="O167" i="4"/>
  <c r="P167" i="4"/>
  <c r="L168" i="4"/>
  <c r="M168" i="4"/>
  <c r="N168" i="4"/>
  <c r="O168" i="4"/>
  <c r="P168" i="4"/>
  <c r="L169" i="4"/>
  <c r="M169" i="4"/>
  <c r="N169" i="4"/>
  <c r="O169" i="4"/>
  <c r="P169" i="4"/>
  <c r="L170" i="4"/>
  <c r="M170" i="4"/>
  <c r="N170" i="4"/>
  <c r="O170" i="4"/>
  <c r="P170" i="4"/>
  <c r="L171" i="4"/>
  <c r="M171" i="4"/>
  <c r="N171" i="4"/>
  <c r="O171" i="4"/>
  <c r="P171" i="4"/>
  <c r="L172" i="4"/>
  <c r="M172" i="4"/>
  <c r="N172" i="4"/>
  <c r="O172" i="4"/>
  <c r="P172" i="4"/>
  <c r="L173" i="4"/>
  <c r="M173" i="4"/>
  <c r="N173" i="4"/>
  <c r="O173" i="4"/>
  <c r="P173" i="4"/>
  <c r="L174" i="4"/>
  <c r="M174" i="4"/>
  <c r="N174" i="4"/>
  <c r="O174" i="4"/>
  <c r="P174" i="4"/>
  <c r="L175" i="4"/>
  <c r="M175" i="4"/>
  <c r="N175" i="4"/>
  <c r="O175" i="4"/>
  <c r="P175" i="4"/>
  <c r="L176" i="4"/>
  <c r="M176" i="4"/>
  <c r="N176" i="4"/>
  <c r="O176" i="4"/>
  <c r="P176" i="4"/>
  <c r="L177" i="4"/>
  <c r="M177" i="4"/>
  <c r="N177" i="4"/>
  <c r="O177" i="4"/>
  <c r="P177" i="4"/>
  <c r="L178" i="4"/>
  <c r="M178" i="4"/>
  <c r="N178" i="4"/>
  <c r="O178" i="4"/>
  <c r="P178" i="4"/>
  <c r="L179" i="4"/>
  <c r="M179" i="4"/>
  <c r="N179" i="4"/>
  <c r="O179" i="4"/>
  <c r="P179" i="4"/>
  <c r="L180" i="4"/>
  <c r="M180" i="4"/>
  <c r="N180" i="4"/>
  <c r="O180" i="4"/>
  <c r="P180" i="4"/>
  <c r="L181" i="4"/>
  <c r="M181" i="4"/>
  <c r="N181" i="4"/>
  <c r="O181" i="4"/>
  <c r="P181" i="4"/>
  <c r="L182" i="4"/>
  <c r="M182" i="4"/>
  <c r="N182" i="4"/>
  <c r="O182" i="4"/>
  <c r="P182" i="4"/>
  <c r="L183" i="4"/>
  <c r="M183" i="4"/>
  <c r="N183" i="4"/>
  <c r="O183" i="4"/>
  <c r="P183" i="4"/>
  <c r="L184" i="4"/>
  <c r="M184" i="4"/>
  <c r="N184" i="4"/>
  <c r="O184" i="4"/>
  <c r="P184" i="4"/>
  <c r="Q179" i="4" l="1"/>
  <c r="Q169" i="4"/>
  <c r="Q67" i="4"/>
  <c r="Q96" i="4"/>
  <c r="Q55" i="4"/>
  <c r="Q79" i="4"/>
  <c r="Q163" i="4"/>
  <c r="Q172" i="4"/>
  <c r="Q109" i="4"/>
  <c r="Q76" i="4"/>
  <c r="Q28" i="4"/>
  <c r="Q31" i="4"/>
  <c r="Q160" i="4"/>
  <c r="Q59" i="4"/>
  <c r="Q43" i="4"/>
  <c r="Q154" i="4"/>
  <c r="Q168" i="4"/>
  <c r="Q149" i="4"/>
  <c r="Q92" i="4"/>
  <c r="Q51" i="4"/>
  <c r="Q32" i="4"/>
  <c r="Q29" i="4"/>
  <c r="Q164" i="4"/>
  <c r="Q157" i="4"/>
  <c r="Q121" i="4"/>
  <c r="Q161" i="4"/>
  <c r="Q77" i="4"/>
  <c r="Q117" i="4"/>
  <c r="Q133" i="4"/>
  <c r="Q24" i="4"/>
  <c r="Q152" i="4"/>
  <c r="Q95" i="4"/>
  <c r="Q35" i="4"/>
  <c r="Q101" i="4"/>
  <c r="Q60" i="4"/>
  <c r="Q142" i="4"/>
  <c r="Q126" i="4"/>
  <c r="Q63" i="4"/>
  <c r="Q44" i="4"/>
  <c r="Q20" i="4"/>
  <c r="Q118" i="4"/>
  <c r="Q150" i="4"/>
  <c r="Q145" i="4"/>
  <c r="Q165" i="4"/>
  <c r="Q110" i="4"/>
  <c r="Q66" i="4"/>
  <c r="Q182" i="4"/>
  <c r="Q173" i="4"/>
  <c r="Q170" i="4"/>
  <c r="Q167" i="4"/>
  <c r="Q158" i="4"/>
  <c r="Q148" i="4"/>
  <c r="Q113" i="4"/>
  <c r="Q50" i="4"/>
  <c r="Q144" i="4"/>
  <c r="Q71" i="4"/>
  <c r="Q105" i="4"/>
  <c r="Q137" i="4"/>
  <c r="Q129" i="4"/>
  <c r="Q47" i="4"/>
  <c r="Q75" i="4"/>
  <c r="Q56" i="4"/>
  <c r="Q53" i="4"/>
  <c r="Q141" i="4"/>
  <c r="Q84" i="4"/>
  <c r="Q125" i="4"/>
  <c r="Q87" i="4"/>
  <c r="Q68" i="4"/>
  <c r="Q74" i="4"/>
  <c r="Q80" i="4"/>
  <c r="Q36" i="4"/>
  <c r="Q83" i="4"/>
  <c r="Q39" i="4"/>
  <c r="Q102" i="4"/>
  <c r="Q134" i="4"/>
  <c r="Q21" i="4"/>
  <c r="Q159" i="4"/>
  <c r="Q135" i="4"/>
  <c r="Q120" i="4"/>
  <c r="Q184" i="4"/>
  <c r="Q132" i="4"/>
  <c r="Q114" i="4"/>
  <c r="Q111" i="4"/>
  <c r="Q99" i="4"/>
  <c r="Q138" i="4"/>
  <c r="Q123" i="4"/>
  <c r="Q180" i="4"/>
  <c r="Q171" i="4"/>
  <c r="Q108" i="4"/>
  <c r="Q93" i="4"/>
  <c r="Q81" i="4"/>
  <c r="Q78" i="4"/>
  <c r="Q72" i="4"/>
  <c r="Q69" i="4"/>
  <c r="Q57" i="4"/>
  <c r="Q54" i="4"/>
  <c r="Q48" i="4"/>
  <c r="Q45" i="4"/>
  <c r="Q33" i="4"/>
  <c r="Q30" i="4"/>
  <c r="Q42" i="4"/>
  <c r="Q178" i="4"/>
  <c r="Q90" i="4"/>
  <c r="Q25" i="4"/>
  <c r="Q22" i="4"/>
  <c r="Q19" i="4"/>
  <c r="Q143" i="4"/>
  <c r="Q131" i="4"/>
  <c r="Q128" i="4"/>
  <c r="Q140" i="4"/>
  <c r="Q122" i="4"/>
  <c r="Q107" i="4"/>
  <c r="Q119" i="4"/>
  <c r="Q104" i="4"/>
  <c r="Q183" i="4"/>
  <c r="Q177" i="4"/>
  <c r="Q175" i="4"/>
  <c r="Q116" i="4"/>
  <c r="Q98" i="4"/>
  <c r="Q97" i="4"/>
  <c r="Q89" i="4"/>
  <c r="Q86" i="4"/>
  <c r="Q65" i="4"/>
  <c r="Q62" i="4"/>
  <c r="Q41" i="4"/>
  <c r="Q38" i="4"/>
  <c r="Q18" i="4"/>
  <c r="Q27" i="4"/>
  <c r="Q156" i="4"/>
  <c r="Q139" i="4"/>
  <c r="Q130" i="4"/>
  <c r="Q127" i="4"/>
  <c r="Q115" i="4"/>
  <c r="Q112" i="4"/>
  <c r="Q136" i="4"/>
  <c r="Q181" i="4"/>
  <c r="Q124" i="4"/>
  <c r="Q106" i="4"/>
  <c r="Q103" i="4"/>
  <c r="Q94" i="4"/>
  <c r="Q91" i="4"/>
  <c r="Q73" i="4"/>
  <c r="Q70" i="4"/>
  <c r="Q49" i="4"/>
  <c r="Q46" i="4"/>
  <c r="Q174" i="4"/>
  <c r="Q166" i="4"/>
  <c r="Q100" i="4"/>
  <c r="Q88" i="4"/>
  <c r="Q85" i="4"/>
  <c r="Q64" i="4"/>
  <c r="Q61" i="4"/>
  <c r="Q52" i="4"/>
  <c r="Q40" i="4"/>
  <c r="Q37" i="4"/>
  <c r="Q26" i="4"/>
  <c r="Q23" i="4"/>
  <c r="Q151" i="4"/>
  <c r="Q176" i="4"/>
  <c r="Q162" i="4"/>
  <c r="Q155" i="4"/>
  <c r="Q153" i="4"/>
  <c r="Q82" i="4"/>
  <c r="Q58" i="4"/>
  <c r="Q34" i="4"/>
  <c r="Q17" i="4"/>
  <c r="Q146" i="4"/>
  <c r="Q147" i="4"/>
  <c r="L16" i="4"/>
  <c r="P16" i="4"/>
  <c r="O16" i="4"/>
  <c r="N16" i="4"/>
  <c r="M16" i="4"/>
  <c r="Q16" i="4" l="1"/>
  <c r="J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H12" i="9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98" i="2"/>
  <c r="AD99" i="2"/>
  <c r="AD97" i="2" l="1"/>
  <c r="AD96" i="2"/>
  <c r="AD95" i="2"/>
  <c r="AD94" i="2"/>
  <c r="AD93" i="2"/>
  <c r="AD92" i="2"/>
  <c r="AD91" i="2"/>
  <c r="AD90" i="2"/>
  <c r="AD89" i="2"/>
  <c r="AD88" i="2"/>
  <c r="AD87" i="2"/>
  <c r="AD86" i="2" l="1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C19" i="2"/>
  <c r="I13" i="9" l="1"/>
  <c r="F23" i="8" l="1"/>
  <c r="E23" i="8"/>
  <c r="J23" i="8"/>
  <c r="I23" i="8"/>
  <c r="H23" i="8"/>
  <c r="G23" i="8"/>
  <c r="H17" i="9" l="1"/>
  <c r="J12" i="9" l="1"/>
  <c r="I17" i="9" l="1"/>
  <c r="J17" i="9" s="1"/>
  <c r="J13" i="9"/>
  <c r="T16" i="8" l="1"/>
  <c r="P16" i="8"/>
  <c r="P23" i="8" s="1"/>
  <c r="O16" i="8"/>
  <c r="O23" i="8" s="1"/>
  <c r="N16" i="8"/>
  <c r="N23" i="8" s="1"/>
  <c r="M16" i="8"/>
  <c r="M23" i="8" s="1"/>
  <c r="L16" i="8"/>
  <c r="L23" i="8" s="1"/>
  <c r="K16" i="8"/>
  <c r="K23" i="8" s="1"/>
  <c r="AG21" i="7"/>
  <c r="Q16" i="8" l="1"/>
  <c r="Q23" i="8" s="1"/>
  <c r="AG26" i="7"/>
  <c r="J98" i="2" l="1"/>
  <c r="B98" i="2"/>
</calcChain>
</file>

<file path=xl/sharedStrings.xml><?xml version="1.0" encoding="utf-8"?>
<sst xmlns="http://schemas.openxmlformats.org/spreadsheetml/2006/main" count="10758" uniqueCount="2919">
  <si>
    <t>Unit Organisasi</t>
  </si>
  <si>
    <t>Kode/Nama Satker</t>
  </si>
  <si>
    <t>Belanja</t>
  </si>
  <si>
    <t>No</t>
  </si>
  <si>
    <t>Perjanjian/Kontrak/SPK</t>
  </si>
  <si>
    <t>Lokasi</t>
  </si>
  <si>
    <t>Nama Penyedia</t>
  </si>
  <si>
    <t>Nilai Kontrak</t>
  </si>
  <si>
    <t>Uraian Pengadaan</t>
  </si>
  <si>
    <t>Jangka Waktu Kontrak</t>
  </si>
  <si>
    <t>Nomor dan Tanggal</t>
  </si>
  <si>
    <t>Uraiaan Adendum dan Nilai Adendum</t>
  </si>
  <si>
    <t>Jangka Waktu Adendum</t>
  </si>
  <si>
    <t>Jaminan Pelaksanaan</t>
  </si>
  <si>
    <t>Jaminan Pemeliharaan</t>
  </si>
  <si>
    <t>Sumber Dana DPA</t>
  </si>
  <si>
    <t>Metode</t>
  </si>
  <si>
    <t>Manual</t>
  </si>
  <si>
    <t>BAST</t>
  </si>
  <si>
    <t>Tanggal</t>
  </si>
  <si>
    <t>SP2D</t>
  </si>
  <si>
    <t xml:space="preserve">% Pekerjaan </t>
  </si>
  <si>
    <t xml:space="preserve">Tanggal </t>
  </si>
  <si>
    <t>Nomor</t>
  </si>
  <si>
    <t>(Rp)</t>
  </si>
  <si>
    <t>Sesuai Kontrak</t>
  </si>
  <si>
    <t>Jumlah Hari</t>
  </si>
  <si>
    <t>Tggal Mulai</t>
  </si>
  <si>
    <t>Tggl Berakhir</t>
  </si>
  <si>
    <t>Adendum Kontrak</t>
  </si>
  <si>
    <t>Tanggal Mulai</t>
  </si>
  <si>
    <t>Tanggal Berakhir</t>
  </si>
  <si>
    <t>Bentuk</t>
  </si>
  <si>
    <t>Nilai</t>
  </si>
  <si>
    <t>Masa Berlaku</t>
  </si>
  <si>
    <t xml:space="preserve">Nomor </t>
  </si>
  <si>
    <t>Pengadaan</t>
  </si>
  <si>
    <t>LPSE</t>
  </si>
  <si>
    <t>PHO</t>
  </si>
  <si>
    <t>FHO</t>
  </si>
  <si>
    <t>TOTAL</t>
  </si>
  <si>
    <t>Mengetahui :</t>
  </si>
  <si>
    <t>Jenis Belanja Barang dan Jasa</t>
  </si>
  <si>
    <t>Barang / Jasa</t>
  </si>
  <si>
    <t>-</t>
  </si>
  <si>
    <t>: Barang dan Jasa</t>
  </si>
  <si>
    <t>DAFTAR PENGADAAN BELANJA BARANG DAN JASA TA. 2018</t>
  </si>
  <si>
    <t xml:space="preserve">: BADAN PENGELOLAAN KEUANGAN DAN ASET DAERAH </t>
  </si>
  <si>
    <t xml:space="preserve">Bidang </t>
  </si>
  <si>
    <t>: Akuntansi (Penyusunan Laporan Keuangan dan Pertanggungjawaban Pelaksanaan APBD</t>
  </si>
  <si>
    <t>: 4.04.01.01.17.51.5.2.2</t>
  </si>
  <si>
    <t xml:space="preserve">Samarinda </t>
  </si>
  <si>
    <t>Penunjukan Langsung</t>
  </si>
  <si>
    <t xml:space="preserve">Pejabat Pelaksana Teknis Kegiatan </t>
  </si>
  <si>
    <t>Uraian</t>
  </si>
  <si>
    <t>Nama Rekanan</t>
  </si>
  <si>
    <t>Nilai Pekerjaan</t>
  </si>
  <si>
    <t>Pemungutan</t>
  </si>
  <si>
    <t>Jumlah (Rp)</t>
  </si>
  <si>
    <t>Penyetoran</t>
  </si>
  <si>
    <t>NTPN</t>
  </si>
  <si>
    <t>KET</t>
  </si>
  <si>
    <t>Pph 21</t>
  </si>
  <si>
    <t>Pasal 4 ayat 2</t>
  </si>
  <si>
    <t>Pph 22</t>
  </si>
  <si>
    <t>Pph 23</t>
  </si>
  <si>
    <t>PPN</t>
  </si>
  <si>
    <t>PB1</t>
  </si>
  <si>
    <t>NPWPD Rekanan</t>
  </si>
  <si>
    <t>Pajak Terhitung</t>
  </si>
  <si>
    <t>Denda</t>
  </si>
  <si>
    <t xml:space="preserve">Tanggal Pemungutan </t>
  </si>
  <si>
    <t xml:space="preserve">Total </t>
  </si>
  <si>
    <t xml:space="preserve">Daftar Pembayaran Pajak Daerah (Makan Minum /PB 1) </t>
  </si>
  <si>
    <t xml:space="preserve">Jenis Pajak </t>
  </si>
  <si>
    <t>PPN/PPH</t>
  </si>
  <si>
    <t>:Pajak Daerah (PB1)</t>
  </si>
  <si>
    <t xml:space="preserve">Kode Pengesahan </t>
  </si>
  <si>
    <t>NPW Rekanan</t>
  </si>
  <si>
    <t xml:space="preserve">Penyedian Belanja Honorarium pada Kegiatan Pembinaan Akuntansi, Pelaporan dan Pertanggungjawaban Pemerintah Kabupaten/Kota </t>
  </si>
  <si>
    <t xml:space="preserve">Bulan </t>
  </si>
  <si>
    <t>periode</t>
  </si>
  <si>
    <t>DAFTAR PEMOTONGAN INFAK</t>
  </si>
  <si>
    <t>NO.</t>
  </si>
  <si>
    <t>TGL.</t>
  </si>
  <si>
    <t>URAIAN</t>
  </si>
  <si>
    <t>PEMOTONGAN</t>
  </si>
  <si>
    <t>PENYETORAN</t>
  </si>
  <si>
    <t>SALDO</t>
  </si>
  <si>
    <t>16.50</t>
  </si>
  <si>
    <t>Diterima :</t>
  </si>
  <si>
    <t>Bazis</t>
  </si>
  <si>
    <t>=</t>
  </si>
  <si>
    <t>J U M L A H</t>
  </si>
  <si>
    <t>Halaman 1</t>
  </si>
  <si>
    <t>Mengetahui,</t>
  </si>
  <si>
    <t>KUASA PENGGUNA ANGGARAN,</t>
  </si>
  <si>
    <t>Jenis Belanja Pagawai, Barang dan Jasa</t>
  </si>
  <si>
    <t>pph21</t>
  </si>
  <si>
    <t>Tanggal  03 Januari 2022</t>
  </si>
  <si>
    <t>Daftar Pembayaran Pajak Penghasilan (PPH21)</t>
  </si>
  <si>
    <t xml:space="preserve"> Per 31 Oktober 2022</t>
  </si>
  <si>
    <t>PERIODE 1 JANUARI S/D 31 Oktober 2022</t>
  </si>
  <si>
    <t>Pemberian Bantuan Paket Sembako RT.07</t>
  </si>
  <si>
    <t>POKMAS BATU LUMPANG</t>
  </si>
  <si>
    <t>Pelatihan Fardhu Kifayah RT.07</t>
  </si>
  <si>
    <t>Pelatihan Keterampilan usaha untuk Dasawisma RT.07</t>
  </si>
  <si>
    <t>Biaya ATK</t>
  </si>
  <si>
    <t>Pemberian Makanan Tambahan (PMT)</t>
  </si>
  <si>
    <t>3 Hari</t>
  </si>
  <si>
    <t>Edukasi tentang Kesehatan Ibu dan  Anak RT.07</t>
  </si>
  <si>
    <t>Biaya ATK RT.07</t>
  </si>
  <si>
    <t>Pemberian Makanan Tambahan (PMT) RT.07</t>
  </si>
  <si>
    <t>Pelatihan dan Pengembangan Industri Kreatif bagi pemuda RT.07</t>
  </si>
  <si>
    <t>3 hari</t>
  </si>
  <si>
    <t>Penyuluhan Narkoba RT.07</t>
  </si>
  <si>
    <t>Bantuan Perlengkapan Sekolah RT.07</t>
  </si>
  <si>
    <t>Edukasi Penguatan Profil belajar Pancasila RT.07</t>
  </si>
  <si>
    <t>Pelatihan Keterampilan Industri Kecil RT.07</t>
  </si>
  <si>
    <t>Pelatihan Keterampilan Usaha Kerja RT.07</t>
  </si>
  <si>
    <t>Pemberian Bantuan paket Sembako RT.08</t>
  </si>
  <si>
    <t>Pelatihan Fardhu Kifayah RT.08</t>
  </si>
  <si>
    <t>Pelatihan Keterampilan Usaha dan Dasawisma RT.08</t>
  </si>
  <si>
    <t>ATK RT.08</t>
  </si>
  <si>
    <t>Pemberian Makanan Tambahan (PMT) RT.08</t>
  </si>
  <si>
    <t>Edukasi kesehatan tentang Ibu dan anak RT.08</t>
  </si>
  <si>
    <t>Pelatiahan &amp; Pengembangan Industri Kreatif bagi pemuda RT.08</t>
  </si>
  <si>
    <t>Bantuan Kegiatan Olahraga Badminton bagi pemuda RT.08</t>
  </si>
  <si>
    <t>Kegiatan Penyuluhan Narkoba RT.08</t>
  </si>
  <si>
    <t>2 hari</t>
  </si>
  <si>
    <t>Bantuan Perlengkapan Sekolah RT.08</t>
  </si>
  <si>
    <t>Pelatihan Keterampilan Usaha/Kerja RT.08</t>
  </si>
  <si>
    <t>Pemberian Paket Sembako RT.09</t>
  </si>
  <si>
    <t>4 hari</t>
  </si>
  <si>
    <t>ATK RT.09</t>
  </si>
  <si>
    <t>Pemberian Makanan Tambahan (PMT) RT.09</t>
  </si>
  <si>
    <t>Kegiatan Penyuluhan Narkoba RT.09</t>
  </si>
  <si>
    <t>Pelatihan Olahraga futsal RT.09</t>
  </si>
  <si>
    <t>Bantuan Perlengkapan Sekolah RT.09</t>
  </si>
  <si>
    <t>Pelatihan Keterampilan Kerja</t>
  </si>
  <si>
    <t>Bantuan pengelolaan pengembangan UMKM RT.09</t>
  </si>
  <si>
    <t>Pelatihan Keterampilan Kerja RT.09</t>
  </si>
  <si>
    <t>Pemberian Bantuan paket Sembako RT.33</t>
  </si>
  <si>
    <t>Kegiatan Pendukung Sosial RT.33</t>
  </si>
  <si>
    <t>ATK RT.33</t>
  </si>
  <si>
    <t>Pemberian Makanan Tambahan (PMT) RT.33</t>
  </si>
  <si>
    <t>Pelatihan Pemadam Kebakaran (PMK) RT 33</t>
  </si>
  <si>
    <t>Pelatihan Fardhu Kifayah RT.33</t>
  </si>
  <si>
    <t>Bantuan perlengkapan Sekolah RT.33</t>
  </si>
  <si>
    <t>Pelatihan Industri Kecil RT.33</t>
  </si>
  <si>
    <t>Pemberian Bantuan Sembako RT.35</t>
  </si>
  <si>
    <t>ATK RT.35</t>
  </si>
  <si>
    <t>Pemberian Makanan Tambahan (PMT) RT.35</t>
  </si>
  <si>
    <t>Pelatihan Fardhu Kifayah RT.35</t>
  </si>
  <si>
    <t>Bantuan perlengkapan sekolah RT.35</t>
  </si>
  <si>
    <t>Pelatihan Industri Kecil RT.35</t>
  </si>
  <si>
    <t>Pemberian Bantuan Sembako RT.36</t>
  </si>
  <si>
    <t>ATK RT.36</t>
  </si>
  <si>
    <t>Pemberian Makanan Tambahan (PMT) RT.36</t>
  </si>
  <si>
    <t>Pelatihan Pemadam Kebakaran (PMK) RT 36</t>
  </si>
  <si>
    <t>Pelatihan Fardhu Kifayah RT.36</t>
  </si>
  <si>
    <t>Bantuan Perlengkapan Sekolah RT.36</t>
  </si>
  <si>
    <t>Pelatihan Industri Kecil RT.36</t>
  </si>
  <si>
    <t>Pelatihan Bantuan Sembako RT.37</t>
  </si>
  <si>
    <t>ATK RT.37</t>
  </si>
  <si>
    <t>Pemberian Makanan Tambahan RT.37</t>
  </si>
  <si>
    <t>Pelatihan Pemadam Kebakaran RT.37</t>
  </si>
  <si>
    <t>Pelatihan Fardhu Kifayah RT.37</t>
  </si>
  <si>
    <t>Bantuan Perlengkapan Sekolah RT.37</t>
  </si>
  <si>
    <t>Pelatihan Industri Kecil RT/.37</t>
  </si>
  <si>
    <t>Pelatihan Reog RT.38</t>
  </si>
  <si>
    <t>ATK RT.38</t>
  </si>
  <si>
    <t>Pendukung Kegiatan Sosial RT.38</t>
  </si>
  <si>
    <t>Pemberian Makanan Tambahan (PMT) RT.38</t>
  </si>
  <si>
    <t>Pelatihan Futsal RT.38</t>
  </si>
  <si>
    <t>Pelatihan Pemadam Kebakaran (PMK) RT.38</t>
  </si>
  <si>
    <t>Bantuian Perlengkapan Sekolah RT.38</t>
  </si>
  <si>
    <t>Pelatihan Industri Kecil RT.38</t>
  </si>
  <si>
    <t>Pemberian bantuan Sembako RT.42</t>
  </si>
  <si>
    <t>ATK RT.42</t>
  </si>
  <si>
    <t>Pemberian Makanan Tambahan (PMT) RT.42</t>
  </si>
  <si>
    <t>Pelatihan Pemadam Kebakaran RT.42</t>
  </si>
  <si>
    <t>Pelatihan Fardhu Kifayah RT.42</t>
  </si>
  <si>
    <t>Bantuan Perlengkapan Sekolah RT.42</t>
  </si>
  <si>
    <t>Pelatihan Industri Kecil RT.42</t>
  </si>
  <si>
    <t>Pemberian Bantuan Sembako RT.43</t>
  </si>
  <si>
    <t>ATK RT.43</t>
  </si>
  <si>
    <t>Pelatihan Pemadam Kebakaran RT.43</t>
  </si>
  <si>
    <t>Pelatihan Fardhu Kifayah RT.43</t>
  </si>
  <si>
    <t>Bantuan Peralatan Sekolah RT.43</t>
  </si>
  <si>
    <t>Pelatihan Industri Kecil RT.43</t>
  </si>
  <si>
    <t>ATK RT.01</t>
  </si>
  <si>
    <t>Bantuan Sembako RT.01</t>
  </si>
  <si>
    <t>Pemberian Makanan Tambahan (PMT) RT.01</t>
  </si>
  <si>
    <t>Pelatihan Pemadam Kebakaran (PMK) RT.01</t>
  </si>
  <si>
    <t>Pelatihan Fardhu Kifayah RT.01</t>
  </si>
  <si>
    <t>Bantuan Perlengkapan Sekolah RT.01</t>
  </si>
  <si>
    <t>Pelatihan Industri Kecil RT.01</t>
  </si>
  <si>
    <t>ATK RT.02</t>
  </si>
  <si>
    <t>Bantuan SembakoRT.02</t>
  </si>
  <si>
    <t>Pelatihan Fardhu Kifayah RT.02</t>
  </si>
  <si>
    <t>Pemberian Makana Tambahan (PMT)RT.02</t>
  </si>
  <si>
    <t>Penyuluhan Narkoba RT.02</t>
  </si>
  <si>
    <t>Pelatihan olahraga futsal RT.02</t>
  </si>
  <si>
    <t>Bantuan perlengkapan sekolah RT.02</t>
  </si>
  <si>
    <t>Pelatihan Keterampilan Kerja (LPK) RT.02</t>
  </si>
  <si>
    <t>ATK RT.03</t>
  </si>
  <si>
    <t>Bantuan Sembako RT.03</t>
  </si>
  <si>
    <t>Pelatihan Keterampilan Dasawisnma RT.03</t>
  </si>
  <si>
    <t>Pelatihan Fardhu Kifayah RT.03</t>
  </si>
  <si>
    <t>Pemberian Makana Tambahan (PMT) RT.03</t>
  </si>
  <si>
    <t>Edukasi Kesehatan Ibu dan Anak RT.03</t>
  </si>
  <si>
    <t>Pelatihan dan pengembangan Industri kreatif RT.03</t>
  </si>
  <si>
    <t>Kegiatan Penyuluhan Narkoba RT.03</t>
  </si>
  <si>
    <t>Bantuan Perlengkapan Sekolah RT.03</t>
  </si>
  <si>
    <t>Pelatihan Industri Kecil RT.03</t>
  </si>
  <si>
    <t>ATK RT.05</t>
  </si>
  <si>
    <t>Bantuan Sembako RT.05</t>
  </si>
  <si>
    <t>Pelatihan Keterampilan Dasawisnma RT.05</t>
  </si>
  <si>
    <t>Pelatihan Fardhu Kifayah RT.05</t>
  </si>
  <si>
    <t>Pemberian Makanan Tambahan (PMT) RT.05</t>
  </si>
  <si>
    <t>Pelatihan dan pengembangan Industri kreatif RT.05</t>
  </si>
  <si>
    <t>Kegiatan Penyukuhan Narkoba RT.05</t>
  </si>
  <si>
    <t>Pengelolaan bidang kepemudaan (futsal) RT.05</t>
  </si>
  <si>
    <t>Bantuan Perlengkapan Sekolah RT.05</t>
  </si>
  <si>
    <t>Bantuan Sapras Kube RT.05</t>
  </si>
  <si>
    <t>Pelatihan Keterampilan Usaha Kerja RT.05</t>
  </si>
  <si>
    <t>ATK RT.06</t>
  </si>
  <si>
    <t>Bantuan Sembako RT.06</t>
  </si>
  <si>
    <t>Pelatihan Keterampilan Dasawisnma RT.06</t>
  </si>
  <si>
    <t>Pelatihan Fardhu Kifayah RT.06</t>
  </si>
  <si>
    <t>Pemberian Makana Tambahan (PMT) RT.06</t>
  </si>
  <si>
    <t>Edukasi Kesehatan Ibu dan Anak RT.06</t>
  </si>
  <si>
    <t>Pelatihan dan pengembangan Industri kreatif RT.06</t>
  </si>
  <si>
    <t>Kegiatan penyuluhan Narkoba RT.06</t>
  </si>
  <si>
    <t>Bantuan Perlengkapan Sekolah RT.06</t>
  </si>
  <si>
    <t>Edukasi penguatan profil belajar Pancasila RT.06</t>
  </si>
  <si>
    <t>Pelatihan Ketrampilan Usaha Kerja RT.06</t>
  </si>
  <si>
    <t>Pelatihan Industri Kecil (kue) RT.06</t>
  </si>
  <si>
    <t>ATK RT.21</t>
  </si>
  <si>
    <t>Seminar Edukasi pentingnya bahaya narkoba RT.21</t>
  </si>
  <si>
    <t>Pemberian Makanan Tambahan (PMT) RT.21</t>
  </si>
  <si>
    <t>Penyuluhan anti narkoba RT.21</t>
  </si>
  <si>
    <t>Pelatihan dan pengembangan industri kreatif RT.21</t>
  </si>
  <si>
    <t>Pelatihan dan pengembangan tim futsal RT.21</t>
  </si>
  <si>
    <t>Bantuan perlengkapan sekolah RT.21</t>
  </si>
  <si>
    <t>Kursus mengemudi mobil RT.21</t>
  </si>
  <si>
    <t>Pelatihan Ekonomi pembuatan Kartu Undangan RT.21</t>
  </si>
  <si>
    <t>Pelatihan keterampilan menyusun rangkaian bunga RT.21</t>
  </si>
  <si>
    <t>ATK RT.23</t>
  </si>
  <si>
    <t>Bantuan Sembako RT.23</t>
  </si>
  <si>
    <t>Pemberian Makana Tambahan (PMT) RT.23</t>
  </si>
  <si>
    <t>Pelatihan pengenalan pentingnya hidup sehat RT.23</t>
  </si>
  <si>
    <t>Pelatihan dan pengembangan industri kreatif RT.23</t>
  </si>
  <si>
    <t>pelatihan kepemudaan tim RT (tenis meja) RT.23</t>
  </si>
  <si>
    <t>pelatihan kepemudaan tim RT (futsal) RT.23</t>
  </si>
  <si>
    <t>Bantuan perlengkapan sekolah RT.23</t>
  </si>
  <si>
    <t>Kegiatan pelatihan guru mengaji untuk anak2 RT.23</t>
  </si>
  <si>
    <t>Pelatihan Keterampilan Usaha Kerja RT.23</t>
  </si>
  <si>
    <t>ATK RT.24</t>
  </si>
  <si>
    <t>Bantuan Sembako RT.24</t>
  </si>
  <si>
    <t>Pemberian Makana Tambahan (PMT) RT.24</t>
  </si>
  <si>
    <t>Kegiatan Dasawisma dialog menjaga kebersihan RT.24</t>
  </si>
  <si>
    <t>Pelatihan dan pengembangan industri kreatif RT.24</t>
  </si>
  <si>
    <t>Pelatihan olahraga tenis meja RT.24</t>
  </si>
  <si>
    <t>Kegiatan seminar tenis mejaRT.24</t>
  </si>
  <si>
    <t>Bantuan perlengkapan sekolah RT.24</t>
  </si>
  <si>
    <t>Dasawisma 'Pentingnya wanita aktif bermasyarakat" RT.24</t>
  </si>
  <si>
    <t>Pemberian bantuan Kelompok Usaha Bersama (UMKN) RT.24</t>
  </si>
  <si>
    <t>Pelatihan keterampilan Kue Kering RT.24</t>
  </si>
  <si>
    <t>ATK RT.25</t>
  </si>
  <si>
    <t>Bantuan Sembako RT.25</t>
  </si>
  <si>
    <t>Pemberian Makana Tambahan (PMT) RT.25</t>
  </si>
  <si>
    <t>Kegiatan seminar Dasawisma hidup sehat RT.25</t>
  </si>
  <si>
    <t>Pelatihan dan pengembangan Industri kreatif RT.25</t>
  </si>
  <si>
    <t>Kegiatan penguatan budaya kuda Lumping RT.25</t>
  </si>
  <si>
    <t>Bantuan Perlengkapan Sekolah RT.25</t>
  </si>
  <si>
    <t>Pelatihan dasawisma "usaha rumahan online" RT.25</t>
  </si>
  <si>
    <t>Pemberian bantuan kelompok Usaha bersama RT.25</t>
  </si>
  <si>
    <t>ATK RT.45</t>
  </si>
  <si>
    <t>Pelatihan Keterampilan Dasawisnma RT.45</t>
  </si>
  <si>
    <t>Pemberian Makanan Tambahan (PMT) RT.45</t>
  </si>
  <si>
    <t>Pelatihan Kader Posyandu RT.45</t>
  </si>
  <si>
    <t>Pelatihan tim Futsal RT RT.45</t>
  </si>
  <si>
    <t>Pelatihan membatik RT.45</t>
  </si>
  <si>
    <t>Penyuluhan Narkoba RT.45</t>
  </si>
  <si>
    <t>Bantuan perlengkapan sekolah RT.45</t>
  </si>
  <si>
    <t>Pelatihan Keterampilan kerajinan tangan RT.45</t>
  </si>
  <si>
    <t>Pelatihan Keterampilan tanaman hidroponik RT.45</t>
  </si>
  <si>
    <t>ATK RT.46</t>
  </si>
  <si>
    <t>Bantuan Sembako RT.46</t>
  </si>
  <si>
    <t>Pemberian Makanan Tambahan (PMT) RT.46</t>
  </si>
  <si>
    <t>Pelatihan tim olahraga tenis meja RT RT.46</t>
  </si>
  <si>
    <t>Pelatihan dan pengembangan Industri kreatif RT.46</t>
  </si>
  <si>
    <t>Sosialisasi bahaya Narkoba RT.46</t>
  </si>
  <si>
    <t>Bantuan perlengkapan sekolah RT.46</t>
  </si>
  <si>
    <t>Pelatihan kemampuan Tahfidz Guru RT.46</t>
  </si>
  <si>
    <t>Pelatihan pengelolaan budidaya ikan tawar RT.46</t>
  </si>
  <si>
    <t>Pelatihan UMKM RT.46</t>
  </si>
  <si>
    <t>ATK RT.50</t>
  </si>
  <si>
    <t>Bantuan Sembako RT.50</t>
  </si>
  <si>
    <t>Pemberdayaan kesejahteraan Keluarga (Dasawisma) RT.50</t>
  </si>
  <si>
    <t>Pemberian Makanan Tambahan (PMT) RT.50</t>
  </si>
  <si>
    <t>Penyuluhan anti Narkoba RT.50</t>
  </si>
  <si>
    <t>Penyuluhan Hukum RT.50</t>
  </si>
  <si>
    <t>Pelatihan Fardhu Kifayah RT.50</t>
  </si>
  <si>
    <t>Bantuan Perlengkapan sekolah RT.50</t>
  </si>
  <si>
    <t>Pelatihan Tata Rias Pengantin RT.50</t>
  </si>
  <si>
    <t>Bantuan Sembako RT.51</t>
  </si>
  <si>
    <t>Edukasi Pemberdayaan Kesejahteraan Dasawisma RT.51</t>
  </si>
  <si>
    <t>ATK RT.51</t>
  </si>
  <si>
    <t>Penyuluhan Narkoba RT.51</t>
  </si>
  <si>
    <t>Pelatihan Fardhu Kifayah RT.51</t>
  </si>
  <si>
    <t>Bantuan perlengkapan sekolah RT.51</t>
  </si>
  <si>
    <t>Pelatihan teknisi komputer dan jaringan RT.51</t>
  </si>
  <si>
    <t>Pelatihan Industri kecil RT.51</t>
  </si>
  <si>
    <t>Bantuan sembako RT.52</t>
  </si>
  <si>
    <t>Pelatihan Fardhu Kifayah RT.52</t>
  </si>
  <si>
    <t>Dasawisma RT.52</t>
  </si>
  <si>
    <t>Pembinaan Seni Budaya Pencak Silat RT.52</t>
  </si>
  <si>
    <t>ATK RT.52</t>
  </si>
  <si>
    <t>Penyuluhan Narkoba RT.52</t>
  </si>
  <si>
    <t>Pelatihan Habsy RT.52</t>
  </si>
  <si>
    <t>Pelatihan Olahra Futsal RT.52</t>
  </si>
  <si>
    <t>Bantuan perlengkapan sekolah RT.52</t>
  </si>
  <si>
    <t>Pelatihan Keterampilan Industri kecil RT.52</t>
  </si>
  <si>
    <t>Bantuan sembako RT.56</t>
  </si>
  <si>
    <t>Edukasi pemberdayaan Kesejahteraan Dasawisma RT.56</t>
  </si>
  <si>
    <t>ATK RT.56</t>
  </si>
  <si>
    <t>Penyuluhan anti narkoba RT.56</t>
  </si>
  <si>
    <t>Pelatihan Fardhu Kifayah RT.56</t>
  </si>
  <si>
    <t>Penyuluhan KDRT RT.56</t>
  </si>
  <si>
    <t>Bantuan perlengkapan sekolah RT.56</t>
  </si>
  <si>
    <t>Pelatihan teknisi komputer dan jaringan RT.56</t>
  </si>
  <si>
    <t>Pelatihan Industri kecil RT.56</t>
  </si>
  <si>
    <t>ATK RT.58</t>
  </si>
  <si>
    <t>Bantuan Sembako RT.58</t>
  </si>
  <si>
    <t>Kegiatan pendukung sosial RT.58</t>
  </si>
  <si>
    <t>Pelatihan Habsy RT.58</t>
  </si>
  <si>
    <t>Pelatihan Fardhu Kifayah RT.58</t>
  </si>
  <si>
    <t>Bantuan perlengkapan sekolah RT.58</t>
  </si>
  <si>
    <t>Pelatihan Usaha Service Motor RT.58</t>
  </si>
  <si>
    <t>ATK RT.60</t>
  </si>
  <si>
    <t>Edukasi pemberdayaan Kesejahteraan Dasawisma Cempaka 1 RT.60</t>
  </si>
  <si>
    <t>Edukasi pemberdayaan Kesejahteraan Dasawisma Cempaka 2 RT.60</t>
  </si>
  <si>
    <t>PKK RT RT.60</t>
  </si>
  <si>
    <t>Penyuluhan Anti Narkoba RT.60</t>
  </si>
  <si>
    <t>Penyuluhan KDRT RT.60</t>
  </si>
  <si>
    <t>Pelatihan Fardhu Kifayah pria RT.60</t>
  </si>
  <si>
    <t>Pelatihan Fardhu Kifayah Wanita RT.60</t>
  </si>
  <si>
    <t>Bantuan perlengkapan sekolah RT.60</t>
  </si>
  <si>
    <t>Pelatihan Tata Rias Pengantin RT.60</t>
  </si>
  <si>
    <t>ATK RT.12</t>
  </si>
  <si>
    <t>Bantuan Sembako RT.12</t>
  </si>
  <si>
    <t>Pendukung kegiatan Sosial (Dasawisma) RT.12</t>
  </si>
  <si>
    <t>Pelatihan Fardhu Kifayah RT.12</t>
  </si>
  <si>
    <t>Pemberian Makanan Tambahan (PMT) RT.12</t>
  </si>
  <si>
    <t>Penyuluhan Narkoba RT.12</t>
  </si>
  <si>
    <t>Penyuluhan Damkar RT.12</t>
  </si>
  <si>
    <t>Bantuan perlengkapan sekolah RT.12</t>
  </si>
  <si>
    <t>Pelatihan Industri kecil RT.12</t>
  </si>
  <si>
    <t>Bantuan Sembako RT.14</t>
  </si>
  <si>
    <t>Pelatihan Fardhu Kifayah RT.14</t>
  </si>
  <si>
    <t>Pelatihan Prakerja RT.14</t>
  </si>
  <si>
    <t>Pendukung kegiatan sosial RT.14</t>
  </si>
  <si>
    <t>Pemberian Makanan Tambahan (PMT) RT.14</t>
  </si>
  <si>
    <t>Penyuluhan Narkoba RT.14</t>
  </si>
  <si>
    <t>Bantuan perlengkapan sekolah RT.14</t>
  </si>
  <si>
    <t>Pelatihan keterampilan usaha kerja RT.14</t>
  </si>
  <si>
    <t>ATK RT.15</t>
  </si>
  <si>
    <t>Bantuan sembako RT.15</t>
  </si>
  <si>
    <t>Pendukung kegiatan sosial RT.15</t>
  </si>
  <si>
    <t>Pelatihan Fardhu Kifayah RT.15</t>
  </si>
  <si>
    <t>Bantuan Pemberian Vit RT.15</t>
  </si>
  <si>
    <t>Sosialisasi Bahaya Narkoba RT.15</t>
  </si>
  <si>
    <t>Bantuan perlengkapan sekolah RT.15</t>
  </si>
  <si>
    <t>Pelatihan Industri kecil RT.15</t>
  </si>
  <si>
    <t>ATK RT.16</t>
  </si>
  <si>
    <t>Pelatihan memandikan jenazah RT.16</t>
  </si>
  <si>
    <t>Pemberian makanan Tambahan (PMT) RT.16</t>
  </si>
  <si>
    <t>Pelatihan Olahraga bagi pemuda RT.16</t>
  </si>
  <si>
    <t>Bantuan perlengkapan sekolah RT.16</t>
  </si>
  <si>
    <t>Pelatihan pembuatan bakery RT.16</t>
  </si>
  <si>
    <t>Pelatihan Industri kecil RT.16</t>
  </si>
  <si>
    <t>ATK RT.17</t>
  </si>
  <si>
    <t>Bantuan sembako RT.17</t>
  </si>
  <si>
    <t>Pelatihan memandikan jenazah RT.17</t>
  </si>
  <si>
    <t>Pembinaan kegiatan habsy dan solawat RT.17</t>
  </si>
  <si>
    <t>Pemberian Makanan Tambahan (PMT) RT.17</t>
  </si>
  <si>
    <t>Penyuluhan Narkoba RT.17</t>
  </si>
  <si>
    <t>Pealatihan Public Speaking RT.17</t>
  </si>
  <si>
    <t>Bantuan perlengkapan sekolah RT.17</t>
  </si>
  <si>
    <t>Pelatihan Industri Rumah Tangg RT.17</t>
  </si>
  <si>
    <t>ATK RT.31</t>
  </si>
  <si>
    <t>Bantuan SembakoRT.31</t>
  </si>
  <si>
    <t>Pendukung Kegiatan Sosial (Dasawisma) RT.31</t>
  </si>
  <si>
    <t>Penyuluhan Narkoba RT.31</t>
  </si>
  <si>
    <t>Pelatihan Prakerja (mengemudi) RT.31</t>
  </si>
  <si>
    <t>pelatihan memandikan jenazah RT.31</t>
  </si>
  <si>
    <t>Pemberian Makanan Tambahan (PMT) RT.31</t>
  </si>
  <si>
    <t>Bantuan perlengkapan sekolah RT.31</t>
  </si>
  <si>
    <t>Pelatihan Industri Kecil RT.31</t>
  </si>
  <si>
    <t xml:space="preserve">Daftar Kegiatan/Kontrak Pengadaan Barang Jasa </t>
  </si>
  <si>
    <t>Pembayaran Honorarium Penanggung Jawab pengelola keuangan (KPA, PPTL, PPK, Bendahara Pengeluaran pembantu dan Pembantu Bendahara Pengeluaran Pembantu) Bulan Januari-Juni Pada Kegiata Pemberdayaan Masyarakat Probebaya</t>
  </si>
  <si>
    <t>Bendahara Pengeluaran Kecamatan Samarinda Ulu</t>
  </si>
  <si>
    <t>116DD0T5TEIM01AK</t>
  </si>
  <si>
    <t>POKMAS SIDODADI BERSATU</t>
  </si>
  <si>
    <t>POKMAS BANGKIT JAYA SIDODADI</t>
  </si>
  <si>
    <t>POKMAS CEMPAKA</t>
  </si>
  <si>
    <t>04952/SP2D-TU/2022</t>
  </si>
  <si>
    <t>04-07-2022</t>
  </si>
  <si>
    <t>002/SPB-SDD/VII/2022</t>
  </si>
  <si>
    <t>003/SPB-SDD/VII/2022</t>
  </si>
  <si>
    <t>001/SPB-SDD/VII/2022</t>
  </si>
  <si>
    <t>004/SPB-SDD/VII/2022</t>
  </si>
  <si>
    <t>005/SPB-SDD/VII/2022</t>
  </si>
  <si>
    <t>006/SPB-SDD/VII/2022</t>
  </si>
  <si>
    <t>007/SPB-SDD/VII/2022</t>
  </si>
  <si>
    <t>008/SPB-SDD/VII/2022</t>
  </si>
  <si>
    <t>009/SPB-SDD/VII/2022</t>
  </si>
  <si>
    <t>010/SPB-SDD/VII/2022</t>
  </si>
  <si>
    <t>011/SPB-SDD/VII/2022</t>
  </si>
  <si>
    <t>012/SPB-SDD/VII/2022</t>
  </si>
  <si>
    <t>Januari 2022 Januari-Juni 2022</t>
  </si>
  <si>
    <t>003175981741000</t>
  </si>
  <si>
    <t>2AC191PJA7EV7F0B, 36DAB4ERPN651RUQ</t>
  </si>
  <si>
    <t>1</t>
  </si>
  <si>
    <t>3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</si>
  <si>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</si>
  <si>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</si>
  <si>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</si>
  <si>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</si>
  <si>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</si>
  <si>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</si>
  <si>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</si>
  <si>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</si>
  <si>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</si>
  <si>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</si>
  <si>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</si>
  <si>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</si>
  <si>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21</t>
  </si>
  <si>
    <t>22</t>
  </si>
  <si>
    <t>23</t>
  </si>
  <si>
    <t>24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</si>
  <si>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</si>
  <si>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</si>
  <si>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</si>
  <si>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</si>
  <si>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</si>
  <si>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</si>
  <si>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</si>
  <si>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</si>
  <si>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</si>
  <si>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</si>
  <si>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</si>
  <si>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</si>
  <si>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</si>
  <si>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</si>
  <si>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</si>
  <si>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</si>
  <si>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</si>
  <si>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</si>
  <si>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</si>
  <si>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</si>
  <si>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</si>
  <si>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</si>
  <si>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</si>
  <si>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</si>
  <si>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</si>
  <si>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</si>
  <si>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</si>
  <si>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</si>
  <si>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</si>
  <si>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</si>
  <si>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</si>
  <si>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</si>
  <si>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</si>
  <si>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</si>
  <si>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</si>
  <si>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</si>
  <si>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</si>
  <si>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</si>
  <si>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</si>
  <si>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</si>
  <si>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</si>
  <si>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</si>
  <si>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</si>
  <si>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</si>
  <si>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</si>
  <si>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</si>
  <si>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</si>
  <si>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</si>
  <si>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</si>
  <si>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</si>
  <si>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</si>
  <si>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</si>
  <si>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</si>
  <si>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</si>
  <si>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</si>
  <si>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</si>
  <si>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</si>
  <si>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</si>
  <si>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</si>
  <si>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</si>
  <si>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</si>
  <si>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</si>
  <si>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</si>
  <si>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</si>
  <si>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</si>
  <si>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</si>
  <si>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</si>
  <si>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</si>
  <si>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</si>
  <si>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</si>
  <si>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</si>
  <si>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</si>
  <si>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</si>
  <si>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</si>
  <si>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</si>
  <si>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</si>
  <si>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</si>
  <si>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</si>
  <si>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</si>
  <si>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</si>
  <si>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</si>
  <si>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</si>
  <si>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</si>
  <si>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</si>
  <si>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</si>
  <si>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</si>
  <si>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</si>
  <si>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</si>
  <si>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</si>
  <si>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</si>
  <si>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</si>
  <si>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</si>
  <si>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</si>
  <si>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</si>
  <si>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</si>
  <si>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</si>
  <si>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</si>
  <si>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</si>
  <si>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</si>
  <si>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</si>
  <si>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</si>
  <si>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</si>
  <si>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</si>
  <si>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</si>
  <si>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</si>
  <si>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</si>
  <si>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</si>
  <si>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</si>
  <si>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</si>
  <si>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</si>
  <si>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</si>
  <si>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</si>
  <si>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</si>
  <si>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</si>
  <si>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</si>
  <si>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</si>
  <si>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</si>
  <si>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</si>
  <si>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ED17867MPCAVGV67, 9A4681PJA7F33JGQ</t>
  </si>
  <si>
    <t>99C831PJA7IEM8F9, 904394ERPN9M0HSP</t>
  </si>
  <si>
    <t>AB2402M0Q24U20NG, 39BE35B99HS3S16J</t>
  </si>
  <si>
    <t>94956000AIDQE1HG, 4847D2M0Q250ES02</t>
  </si>
  <si>
    <t>1D9BE5B99HS70RMN, 1F3C1000AIDTC59B</t>
  </si>
  <si>
    <t>082D91PJA7IN4QN5, 9F7005B99HS9D360</t>
  </si>
  <si>
    <t>479DE000AIDVET2K, C74101PJA7I0VQCR</t>
  </si>
  <si>
    <t>89A255B99HSB4T85, 9BF2F3IE9SNI0DV1</t>
  </si>
  <si>
    <t>A3F98000AIEIK00H, DBA3B5B99HSC0TBB</t>
  </si>
  <si>
    <t>15</t>
  </si>
  <si>
    <t>16</t>
  </si>
  <si>
    <t>17</t>
  </si>
  <si>
    <t>18</t>
  </si>
  <si>
    <t>62DD967MPCEQ91EN, 3609167MPCEQTFJL</t>
  </si>
  <si>
    <t>F63742MOQ25A8RIU</t>
  </si>
  <si>
    <t>1F0641PJA7K01LHS, 6A5625B99HTIGDV9</t>
  </si>
  <si>
    <t>D96A43IE9SOR8DHQ</t>
  </si>
  <si>
    <t>38CF83IE9SOUP15I, 4BBE867MPCHJ3UUS</t>
  </si>
  <si>
    <t>64BE6000AIE65I73, 70F381PJA7IVN24T</t>
  </si>
  <si>
    <t>5C1504ERPNA6ESJO, CB9A567MPCF01HNQ</t>
  </si>
  <si>
    <t>A4B111PJA7J3AFB</t>
  </si>
  <si>
    <t>19</t>
  </si>
  <si>
    <t>20</t>
  </si>
  <si>
    <t>3027A5B99HSQ0D1S, B318C2MOQ25M828B</t>
  </si>
  <si>
    <t>6697D744971QJ8TH, CED9C2MOQ25TIP2B</t>
  </si>
  <si>
    <t>3756A4ERPNAN53AT</t>
  </si>
  <si>
    <t>16ERC2MOQ25V7LB0, 7141D744971U5R1E</t>
  </si>
  <si>
    <t>16A194ERPNCVGLQ, 0FCAF2M0Q2872VG9</t>
  </si>
  <si>
    <t>676C20T5QD3EKAPN</t>
  </si>
  <si>
    <t>E9167000AIH2G6VL, 2619167MPCHPI5IJ</t>
  </si>
  <si>
    <t>CC3335B99HVDF7IJ, 94DD07449746J3BK</t>
  </si>
  <si>
    <t>25</t>
  </si>
  <si>
    <t>26</t>
  </si>
  <si>
    <t>27</t>
  </si>
  <si>
    <t>28</t>
  </si>
  <si>
    <t>201675B99HV7M53U, 1CD8D000AIGTFT46</t>
  </si>
  <si>
    <t>222911PJA7LMGLUG, E70630T5QD3CER4K</t>
  </si>
  <si>
    <t>266780TQD3CQJ2V</t>
  </si>
  <si>
    <t>3D58C1PJA7LPNFVR</t>
  </si>
  <si>
    <t>29</t>
  </si>
  <si>
    <t>30</t>
  </si>
  <si>
    <t>31</t>
  </si>
  <si>
    <t>32</t>
  </si>
  <si>
    <t>65662000AIH51MCM, CB3D25B99HVJ83UP</t>
  </si>
  <si>
    <t>DE0250T5QD3M6IQN, 7B08367MPCI9H467</t>
  </si>
  <si>
    <t>2547D5B99HVV2P29, E98517449740T56S</t>
  </si>
  <si>
    <t>33</t>
  </si>
  <si>
    <t>34</t>
  </si>
  <si>
    <t>35</t>
  </si>
  <si>
    <t>A5B0567MPCIDV91N, B837C000AIH008GK</t>
  </si>
  <si>
    <t>384C967MPCIFFE2K</t>
  </si>
  <si>
    <t>FCA8B1PJA7MI52NU, 16C79744974T3NTH</t>
  </si>
  <si>
    <t>AF4EF67MPCIHDJ90, 7FD1A2M0Q290TKIM</t>
  </si>
  <si>
    <t>36</t>
  </si>
  <si>
    <t>37</t>
  </si>
  <si>
    <t>38</t>
  </si>
  <si>
    <t>39</t>
  </si>
  <si>
    <t>03DC60T60J2A8AHS</t>
  </si>
  <si>
    <t>C3B223IEG2PFC603, F3FFF000G0FTJU8V</t>
  </si>
  <si>
    <t>7FE781PJGDKM94U0</t>
  </si>
  <si>
    <t>5F9B2000G0FT6V88</t>
  </si>
  <si>
    <t>40</t>
  </si>
  <si>
    <t>41</t>
  </si>
  <si>
    <t>42</t>
  </si>
  <si>
    <t>43</t>
  </si>
  <si>
    <t>B402C5B9FNU8RHJG, 6781000G0FU932Q</t>
  </si>
  <si>
    <t>672710T60J2AGTV2</t>
  </si>
  <si>
    <t>F4A822M108738658</t>
  </si>
  <si>
    <t>44</t>
  </si>
  <si>
    <t>45</t>
  </si>
  <si>
    <t>46</t>
  </si>
  <si>
    <t>AA5F95B9FNUA4VP2</t>
  </si>
  <si>
    <t>182D5744FD32P2AT, D58094ERVTBTCTC5</t>
  </si>
  <si>
    <t>B36EC2M10874D9I2</t>
  </si>
  <si>
    <t>766B83IEG2PGKH2H</t>
  </si>
  <si>
    <t>946C0000G0FURPMP</t>
  </si>
  <si>
    <t>CD8482M10873TML7</t>
  </si>
  <si>
    <t>47</t>
  </si>
  <si>
    <t>48</t>
  </si>
  <si>
    <t>49</t>
  </si>
  <si>
    <t>50</t>
  </si>
  <si>
    <t>51</t>
  </si>
  <si>
    <t>52</t>
  </si>
  <si>
    <t>E35565B9FNUBF1GH, B0AAD0T60J2D90DO</t>
  </si>
  <si>
    <t>DE50367MVIGNEBTV</t>
  </si>
  <si>
    <t>1D35F2M10875J7GJ</t>
  </si>
  <si>
    <t>8060267MVIGMUH4Q</t>
  </si>
  <si>
    <t>8CB435B9FNUACPOL</t>
  </si>
  <si>
    <t>53</t>
  </si>
  <si>
    <t>073B34ERVTC3HCEV</t>
  </si>
  <si>
    <t>801321PJGDKRG2PO, 0034597MVIGP8T1R</t>
  </si>
  <si>
    <t>CD2AE000GOG254Q8</t>
  </si>
  <si>
    <t>65C960T60J2EA6T0</t>
  </si>
  <si>
    <t>D722F67MVIGOGPJE</t>
  </si>
  <si>
    <t>728F00T60J2DQ579</t>
  </si>
  <si>
    <t>1DB591PJGDJ35K1F</t>
  </si>
  <si>
    <t>B22CE5B9FNSK9BFV</t>
  </si>
  <si>
    <t>F50687MVIF08L3D, 763801PJGDJ10118</t>
  </si>
  <si>
    <t>89B5267MVIEVCLGA</t>
  </si>
  <si>
    <t>BC7ED4ERVTA5H980</t>
  </si>
  <si>
    <t>875AA000G0E6TIG3, DBFO967MVIESUGGC</t>
  </si>
  <si>
    <t>12F4D67MVIF1UBPB</t>
  </si>
  <si>
    <t>FF7901PJGDJ4046M</t>
  </si>
  <si>
    <t>10FAF1PJGDJ5SGA0</t>
  </si>
  <si>
    <t>2B8152M1085IU8D3</t>
  </si>
  <si>
    <t>746AB1PJGDJ7F2FY, C33AC0T60J0QJ4TC</t>
  </si>
  <si>
    <t>DADE45B9FNSPIENK</t>
  </si>
  <si>
    <t>184E3744FD1JOJ80</t>
  </si>
  <si>
    <t>444110T60J108GNF</t>
  </si>
  <si>
    <t>84BA4744FD1NDA56</t>
  </si>
  <si>
    <t>3BB3D2M1085PM02L</t>
  </si>
  <si>
    <t>084B20T60J11P3AV, D0DA32M1085Q2SPK</t>
  </si>
  <si>
    <t>C909B4ERVTAJTRG3</t>
  </si>
  <si>
    <t>E646A744FD1PL02F</t>
  </si>
  <si>
    <t>A74033IEG20BR602</t>
  </si>
  <si>
    <t>3833E2M1085SPACG</t>
  </si>
  <si>
    <t>D2BCB2M1085T7MD9</t>
  </si>
  <si>
    <t>8B73D0T6OJ14M1UN</t>
  </si>
  <si>
    <t>B1B87744FD1S5RUV, 548D92M1085TRM1J</t>
  </si>
  <si>
    <t>289EF5B9FNT3SI4B</t>
  </si>
  <si>
    <t>83FA60T60J166CP4</t>
  </si>
  <si>
    <t>4BD505B9FNT4L87D</t>
  </si>
  <si>
    <t>2AF8D1PJGDJJEJV6</t>
  </si>
  <si>
    <t>3499F744FD1U5L23</t>
  </si>
  <si>
    <t>14470744FD1ULCRK, AF01B0T60J17J0G7</t>
  </si>
  <si>
    <t>046BA5B9FNT63NHN</t>
  </si>
  <si>
    <t>9B9AA1PJGDJKJR7M0</t>
  </si>
  <si>
    <t>3B73667MVIFJ2RG6</t>
  </si>
  <si>
    <t>2A73A744FCRAPIR0, 0D9B20T60IQLO1KH</t>
  </si>
  <si>
    <t>B75F60T60IQJ4815, 571A8744FCR7T5M0</t>
  </si>
  <si>
    <t>3520E2M107UVN87S, DC0B12M107V7G0JS</t>
  </si>
  <si>
    <t>37ED60T60IQ3T24B, 9G020744FCQRG1N0</t>
  </si>
  <si>
    <t>1665B04ERVT3ECOFP, E3E641PJGDCEFD7R</t>
  </si>
  <si>
    <t>34527000G0A92EF4, DD85B0T60ISMMM8B</t>
  </si>
  <si>
    <t>292BE744FCTAKQJ3, 07C94744FCT9KFEC</t>
  </si>
  <si>
    <t>3D03B67MVIAQ6LNV, 0CE01744FCT7AH9F</t>
  </si>
  <si>
    <t>C3BF23IEG2I9D1TB, E3CB1000G080N203</t>
  </si>
  <si>
    <t>BFCDD1PJGDD36830</t>
  </si>
  <si>
    <t>EC4993IEG2KP7860</t>
  </si>
  <si>
    <t>7979F2M1082BIH0H</t>
  </si>
  <si>
    <t>C3A1F0T60ITH0RHI</t>
  </si>
  <si>
    <t>AC5221PJGDFR34PQ, 55B504ERVT71N3CK</t>
  </si>
  <si>
    <t>2AB6167MVIBNA4CB, 2CDFA0T6OITDSP8S</t>
  </si>
  <si>
    <t>1BC49000G0AV7MLM</t>
  </si>
  <si>
    <t>0334F3IEG2KEUSDF</t>
  </si>
  <si>
    <t>8AABC67MVICC31PT, C5809744FCUPDOR8</t>
  </si>
  <si>
    <t>204FE000G0BK94FP, E6A1B5B9FNPQSDMK</t>
  </si>
  <si>
    <t>D7B655B9FNP0D048, BDA982M1082KLUTS</t>
  </si>
  <si>
    <t>929FB1PJJGDG4AMERK, DF3220T6OITP7TC0</t>
  </si>
  <si>
    <t>D2EF82M1082FDI9K, 0B262000G0BB03JJ</t>
  </si>
  <si>
    <t>83BC0000G0B97C71</t>
  </si>
  <si>
    <t>BF6B52M1083BJU80, 09CIE744FCVB0KN5</t>
  </si>
  <si>
    <t>0B3ED744FCV80GVQ, 1C92A3IEG2LLJKG2</t>
  </si>
  <si>
    <t>4C5F54ERVT80D90U, 920D4000G0C36TH9</t>
  </si>
  <si>
    <t>0478167MVICK9B99, B0D431PJGDGQ3LJE</t>
  </si>
  <si>
    <t>C97465B9FNQ5J7HD</t>
  </si>
  <si>
    <t>FDB6F67MVIDAL04E, EAE43000G0CKCBL4</t>
  </si>
  <si>
    <t>72E90744FCVLNJ94, 30A250T60IUVGVJP</t>
  </si>
  <si>
    <t>F43582M1083L7SLR, F45984ERVT8FM5G0</t>
  </si>
  <si>
    <t>0B581000G0CDM428, 4D1815B9FNQ0TJHQ</t>
  </si>
  <si>
    <t>D58A6000G0CCSLKR</t>
  </si>
  <si>
    <t>20A39677MVID0MMFB2</t>
  </si>
  <si>
    <t>DC7B52M1083E2KMK</t>
  </si>
  <si>
    <t>A69941PJGDL2FF83, 74F0867MVIH0RVC3</t>
  </si>
  <si>
    <t>2188F5B9FNUJQMRN, 7D7DE1PJGDL1MHBU</t>
  </si>
  <si>
    <t>68355744FD3BBNEP, EB53267MVIGVE6I2</t>
  </si>
  <si>
    <t>C680A0T60J2JQID2, B4C4A1PJGDL0G7Q9</t>
  </si>
  <si>
    <t>077AD2M1087BRBQU, CD2DA0T60J2JFJPR</t>
  </si>
  <si>
    <t>49CCA000G0GGAM64</t>
  </si>
  <si>
    <t>E80C7744FD3IE5HJ, 4C849000G0GFM0BR</t>
  </si>
  <si>
    <t>004463IEG2Q080R0, B40D767MVIH54MBN</t>
  </si>
  <si>
    <t>022864ERVTCBIFTG, B4D262M1087J5SMG</t>
  </si>
  <si>
    <t>128600T60J2PGVBI</t>
  </si>
  <si>
    <t>9FA4B5B9FNUMQIB7, FB39C67MVIH3J2ED</t>
  </si>
  <si>
    <t>1BF70744FD3MKAH9</t>
  </si>
  <si>
    <t>28A6B2M1087NVRDI, 15E543IEG2Q3TPUJ</t>
  </si>
  <si>
    <t>8E8C0744FD3KJF8A, 10F743IEG2Q3E203</t>
  </si>
  <si>
    <t>1C363744FD3K73Q7</t>
  </si>
  <si>
    <t>4CFE41PJGDL95CR6</t>
  </si>
  <si>
    <t>86A5B00G0G02D4K, F87860T60J34S7B0</t>
  </si>
  <si>
    <t>4BC631PJGDLFKVFB, C336F67MVIHE5R74</t>
  </si>
  <si>
    <t>B017D2M1087RCD41, B904B744FD30U1SN</t>
  </si>
  <si>
    <t>DB13E2M1087QE67M</t>
  </si>
  <si>
    <t>BEA5F2M1087PDQ58, A43E84ERVTCI0S37</t>
  </si>
  <si>
    <t>FB18267MVIHQJ384, 918D80T60J3GUQE4</t>
  </si>
  <si>
    <t>26F7267MVIH0I53V, C082B3IEG2QI0V3F</t>
  </si>
  <si>
    <t>B81C7744FD43E5KD, D67902M10885SMPK</t>
  </si>
  <si>
    <t>548583IEG2QGEDC2, 920075B9FNVA1NT5</t>
  </si>
  <si>
    <t>584B42M108816B80, 13EB0744FD41BTGG</t>
  </si>
  <si>
    <t>575333IEG2QBBN92</t>
  </si>
  <si>
    <t>3BED0T60J3M1R7B</t>
  </si>
  <si>
    <t>BE56F4ERVT0A9QP7, D98A31PJGDM4IK4V</t>
  </si>
  <si>
    <t>FDE25744FD4D0651, 51B602M1088G98DJ</t>
  </si>
  <si>
    <t>4FEEA2M1088E6KHP, 5A573000G0HCR7K3</t>
  </si>
  <si>
    <t>B2EE32M1088CUL87</t>
  </si>
  <si>
    <t>P102459040009</t>
  </si>
  <si>
    <t>CIKGU INDAH</t>
  </si>
  <si>
    <t>0B1983IEG202K0E1</t>
  </si>
  <si>
    <t>BD1980T60J0TPH70</t>
  </si>
  <si>
    <t>8D20E000G0EI058B</t>
  </si>
  <si>
    <t>B2A7D2M1085NQP51, B5BB60T60J0ULA1D</t>
  </si>
  <si>
    <t>COBCC000GOEJEKHN</t>
  </si>
  <si>
    <t>CBDD267MVII5FBN0, 0667C5B9FNV0JVN3</t>
  </si>
  <si>
    <t>6EBC85B9FNSR1V88</t>
  </si>
  <si>
    <t>172</t>
  </si>
  <si>
    <t>173</t>
  </si>
  <si>
    <t>174</t>
  </si>
  <si>
    <t>175</t>
  </si>
  <si>
    <t>176</t>
  </si>
  <si>
    <t>411020513</t>
  </si>
  <si>
    <t>411020514</t>
  </si>
  <si>
    <t>411020516</t>
  </si>
  <si>
    <t>411020517</t>
  </si>
  <si>
    <t>411020519</t>
  </si>
  <si>
    <t>411020520</t>
  </si>
  <si>
    <t>411020521</t>
  </si>
  <si>
    <t>411020523</t>
  </si>
  <si>
    <t>411020524</t>
  </si>
  <si>
    <t>411020525</t>
  </si>
  <si>
    <t>411020527</t>
  </si>
  <si>
    <t>411020528</t>
  </si>
  <si>
    <t>411020529</t>
  </si>
  <si>
    <t>411020531</t>
  </si>
  <si>
    <t>411020532</t>
  </si>
  <si>
    <t>411020533</t>
  </si>
  <si>
    <t>411020535</t>
  </si>
  <si>
    <t>411020536</t>
  </si>
  <si>
    <t>411020538</t>
  </si>
  <si>
    <t>Pelatihan Industri Kecil RT.37</t>
  </si>
  <si>
    <t>1625326276000000</t>
  </si>
  <si>
    <t>5933824016000000</t>
  </si>
  <si>
    <t>6263503915000000</t>
  </si>
  <si>
    <t>0668404141000000</t>
  </si>
  <si>
    <t>1370572045000000</t>
  </si>
  <si>
    <t>7779031166000000</t>
  </si>
  <si>
    <t>6992558592000000</t>
  </si>
  <si>
    <t>1843946854000000</t>
  </si>
  <si>
    <t>3450494327000000</t>
  </si>
  <si>
    <t>0454494011000000</t>
  </si>
  <si>
    <t>1816796346000000</t>
  </si>
  <si>
    <t>4786318655000000</t>
  </si>
  <si>
    <t>8631792342000000</t>
  </si>
  <si>
    <t>9541771962000000</t>
  </si>
  <si>
    <t>8525466435000000</t>
  </si>
  <si>
    <t>3733447122000000</t>
  </si>
  <si>
    <t>1613921193000000</t>
  </si>
  <si>
    <t>4218480124000000</t>
  </si>
  <si>
    <t>9413759707000000</t>
  </si>
  <si>
    <t>Kuasa Pengguna Anggaran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</si>
  <si>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</si>
  <si>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</si>
  <si>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</si>
  <si>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</si>
  <si>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</si>
  <si>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</si>
  <si>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</si>
  <si>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</si>
  <si>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</si>
  <si>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</si>
  <si>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</si>
  <si>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</si>
  <si>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</si>
  <si>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</si>
  <si>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</si>
  <si>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</si>
  <si>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</si>
  <si>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</si>
  <si>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</si>
  <si>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</si>
  <si>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</si>
  <si>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</si>
  <si>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</si>
  <si>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</si>
  <si>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</si>
  <si>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</si>
  <si>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</si>
  <si>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</si>
  <si>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</si>
  <si>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</si>
  <si>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</si>
  <si>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</si>
  <si>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</si>
  <si>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</si>
  <si>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</si>
  <si>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</si>
  <si>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</si>
  <si>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</si>
  <si>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</si>
  <si>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</si>
  <si>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</si>
  <si>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</si>
  <si>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</si>
  <si>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</si>
  <si>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</si>
  <si>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</si>
  <si>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</si>
  <si>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</si>
  <si>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</si>
  <si>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</si>
  <si>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</si>
  <si>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</si>
  <si>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</si>
  <si>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</si>
  <si>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</si>
  <si>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</si>
  <si>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</si>
  <si>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</si>
  <si>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</si>
  <si>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</si>
  <si>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</si>
  <si>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</si>
  <si>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</si>
  <si>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</si>
  <si>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</si>
  <si>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</si>
  <si>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</si>
  <si>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</si>
  <si>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</si>
  <si>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</si>
  <si>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</si>
  <si>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</si>
  <si>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</si>
  <si>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</si>
  <si>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</si>
  <si>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</si>
  <si>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</si>
  <si>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</si>
  <si>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</si>
  <si>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</si>
  <si>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</si>
  <si>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</si>
  <si>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</si>
  <si>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</si>
  <si>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</si>
  <si>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</si>
  <si>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</si>
  <si>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</si>
  <si>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</si>
  <si>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</si>
  <si>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</si>
  <si>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</si>
  <si>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</si>
  <si>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</si>
  <si>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</si>
  <si>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</si>
  <si>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</si>
  <si>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</si>
  <si>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</si>
  <si>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</si>
  <si>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</si>
  <si>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</si>
  <si>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</si>
  <si>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</si>
  <si>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</si>
  <si>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</si>
  <si>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</si>
  <si>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</si>
  <si>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</si>
  <si>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</si>
  <si>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</si>
  <si>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</si>
  <si>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</si>
  <si>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</si>
  <si>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</si>
  <si>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</si>
  <si>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</si>
  <si>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</si>
  <si>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</si>
  <si>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</si>
  <si>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</si>
  <si>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</si>
  <si>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</si>
  <si>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Pembayaran Honorarium Penanggung Jawab pengelola keuangan (KPA, PPTK, PPK, Bendahara Pengeluaran pembantu dan Pembantu Bendahara Pengeluaran Pembantu) Bulan Januari-Juni Pada Kegiata Pemberdayaan Masyarakat Probebaya</t>
  </si>
  <si>
    <t>Pembayaran Honorarium RT Bulan Januari-Maret Pada Kegiata Pemberdayaan Masyarakat Probebaya 2022</t>
  </si>
  <si>
    <t>Pembayaran Honorarium RT Bulan April-Juni Pada Kegiata Pemberdayaan Masyarakat Probebaya 2022</t>
  </si>
  <si>
    <t>Pembayaran Honorarium RT Bulan Juli-September Pada Kegiata Pemberdayaan Masyarakat Probebaya 2022</t>
  </si>
  <si>
    <t>1 hari</t>
  </si>
  <si>
    <t>05-07-2022</t>
  </si>
  <si>
    <t>06-07-2022</t>
  </si>
  <si>
    <t>26/10/2022</t>
  </si>
  <si>
    <t>21-04-2022</t>
  </si>
  <si>
    <t>16-07-2022</t>
  </si>
  <si>
    <t>12-09-2022</t>
  </si>
  <si>
    <t>28-06-2022</t>
  </si>
  <si>
    <t>Bulan Januari-Juni Pada Kegiata Pemberdayaan Masyarakat Probebaya</t>
  </si>
  <si>
    <t xml:space="preserve">Pembayaran Honorarium Penanggung Jawab pengelola keuangan (KPA, PPTL, PPK, </t>
  </si>
  <si>
    <t xml:space="preserve">Bendahara Pengeluaran pembantu dan Pembantu Bendahara Pengeluaran Pembantu)  </t>
  </si>
  <si>
    <t>Pembayaran Tagihan Bantuan Iuran BPJS Kesehatan RT.33, 51, 60  Kel.Sidodadi Bulan April-Desember 2022</t>
  </si>
  <si>
    <t>Pembayaran Tagihan Iuran BPJS Kesehatan RT.33, 51, 60   Kel.Sidodadi Bulan April-Desember 2022</t>
  </si>
  <si>
    <t>6 hari</t>
  </si>
  <si>
    <t>013/SPB-SDD/VII/2022</t>
  </si>
  <si>
    <t>014/SPB-SDD/VII/2022</t>
  </si>
  <si>
    <t>015/SPB-SDD/VII/2022</t>
  </si>
  <si>
    <t>016/SPB-SDD/VII/2022</t>
  </si>
  <si>
    <t>017/SPB-SDD/VII/2022</t>
  </si>
  <si>
    <t>018/SPB-SDD/VII/2022</t>
  </si>
  <si>
    <t>019/SPB-SDD/VII/2022</t>
  </si>
  <si>
    <t>020/SPB-SDD/VII/2022</t>
  </si>
  <si>
    <t>021/SPB-SDD/VII/2022</t>
  </si>
  <si>
    <t>022/SPB-SDD/VII/2022</t>
  </si>
  <si>
    <t>023/SPB-SDD/VII/2022</t>
  </si>
  <si>
    <t>024/SPB-SDD/VII/2022</t>
  </si>
  <si>
    <t>025/SPB-SDD/VII/2022</t>
  </si>
  <si>
    <t>026/SPB-SDD/VII/2022</t>
  </si>
  <si>
    <t>027/SPB-SDD/VII/2022</t>
  </si>
  <si>
    <t>028/SPB-SDD/VII/2022</t>
  </si>
  <si>
    <t>029/SPB-SDD/VII/2022</t>
  </si>
  <si>
    <t>030/SPB-SDD/VII/2022</t>
  </si>
  <si>
    <t>031/SPB-SDD/VII/2022</t>
  </si>
  <si>
    <t>032/SPB-SDD/VII/2022</t>
  </si>
  <si>
    <t>034/SPB-SDD/VII/2022</t>
  </si>
  <si>
    <t>035/SPB-SDD/VII/2022</t>
  </si>
  <si>
    <t>036/SPB-SDD/VII/2022</t>
  </si>
  <si>
    <t>037/SPB-SDD/VII/2022</t>
  </si>
  <si>
    <t>038/SPB-SDD/VII/2022</t>
  </si>
  <si>
    <t>039/SPB-SDD/VII/2022</t>
  </si>
  <si>
    <t>040/SPB-SDD/VII/2022</t>
  </si>
  <si>
    <t>041/SPB-SDD/VII/2022</t>
  </si>
  <si>
    <t>042/SPB-SDD/VII/2022</t>
  </si>
  <si>
    <t>043/SPB-SDD/VII/2022</t>
  </si>
  <si>
    <t>044/SPB-SDD/VII/2022</t>
  </si>
  <si>
    <t>045/SPB-SDD/VII/2022</t>
  </si>
  <si>
    <t>046/SPB-SDD/VII/2022</t>
  </si>
  <si>
    <t>047/SPB-SDD/VII/2022</t>
  </si>
  <si>
    <t>049/SPB-SDD/VII/2022</t>
  </si>
  <si>
    <t>050/SPB-SDD/VII/2022</t>
  </si>
  <si>
    <t>051/SPB-SDD/VII/2022</t>
  </si>
  <si>
    <t>052/SPB-SDD/VII/2022</t>
  </si>
  <si>
    <t>053/SPB-SDD/VII/2022</t>
  </si>
  <si>
    <t>054/SPB-SDD/VII/2022</t>
  </si>
  <si>
    <t>055/SPB-SDD/VII/2022</t>
  </si>
  <si>
    <t>057/SPB-SDD/VII/2022</t>
  </si>
  <si>
    <t>058/SPB-SDD/VII/2022</t>
  </si>
  <si>
    <t>059/SPB-SDD/VII/2022</t>
  </si>
  <si>
    <t>060/SPB-SDD/VII/2022</t>
  </si>
  <si>
    <t>061/SPB-SDD/VII/2022</t>
  </si>
  <si>
    <t>062/SPB-SDD/VII/2022</t>
  </si>
  <si>
    <t>063/SPB-SDD/VII/2022</t>
  </si>
  <si>
    <t>064/SPB-SDD/VII/2022</t>
  </si>
  <si>
    <t>065/SPB-SDD/VII/2022</t>
  </si>
  <si>
    <t>066/SPB-SDD/VII/2022</t>
  </si>
  <si>
    <t>067/SPB-SDD/VII/2022</t>
  </si>
  <si>
    <t>068/SPB-SDD/VII/2022</t>
  </si>
  <si>
    <t>069/SPB-SDD/VII/2022</t>
  </si>
  <si>
    <t>070/SPB-SDD/VII/2022</t>
  </si>
  <si>
    <t>071/SPB-SDD/VII/2022</t>
  </si>
  <si>
    <t>073/SPB-SDD/VII/2022</t>
  </si>
  <si>
    <t>074/SPB-SDD/VII/2022</t>
  </si>
  <si>
    <t>075/SPB-SDD/VII/2022</t>
  </si>
  <si>
    <t>076/SPB-SDD/VII/2022</t>
  </si>
  <si>
    <t>077/SPB-SDD/VII/2022</t>
  </si>
  <si>
    <t>078/SPB-SDD/VII/2022</t>
  </si>
  <si>
    <t>079/SPB-SDD/VII/2022</t>
  </si>
  <si>
    <t>081/SPB-SDD/VII/2022</t>
  </si>
  <si>
    <t>082/SPB-SDD/VII/2022</t>
  </si>
  <si>
    <t>083/SPB-SDD/VII/2022</t>
  </si>
  <si>
    <t>084/SPB-SDD/VII/2022</t>
  </si>
  <si>
    <t>085/SPB-SDD/IX/2022</t>
  </si>
  <si>
    <t>086/SPB-SDD/IX/2022</t>
  </si>
  <si>
    <t>087/SPB-SDD/IX/2022</t>
  </si>
  <si>
    <t>088/SPB-SDD/IX/2022</t>
  </si>
  <si>
    <t>089/SPB-SDD/IX/2022</t>
  </si>
  <si>
    <t>090/SPB-SDD/IX/2022</t>
  </si>
  <si>
    <t>091/SPB-SDD/IX/2022</t>
  </si>
  <si>
    <t>092/SPB-SDD/IX/2022</t>
  </si>
  <si>
    <t>093/SPB-SDD/IX/2022</t>
  </si>
  <si>
    <t>094/SPB-SDD/IX/2022</t>
  </si>
  <si>
    <t>095/SPB-SDD/IX/2022</t>
  </si>
  <si>
    <t>096/SPB-SDD/IX/2022</t>
  </si>
  <si>
    <t>097/SPB-SDD/IX/2022</t>
  </si>
  <si>
    <t>098/SPB-SDD/IX/2022</t>
  </si>
  <si>
    <t>099/SPB-SDD/IX/2022</t>
  </si>
  <si>
    <t>0100/SPB-SDD/IX/2022</t>
  </si>
  <si>
    <t>0101/SPB-SDD/IX/2022</t>
  </si>
  <si>
    <t>0102/SPB-SDD/IX/2022</t>
  </si>
  <si>
    <t>0103/SPB-SDD/IX/2022</t>
  </si>
  <si>
    <t>0104/SPB-SDD/IX/2022</t>
  </si>
  <si>
    <t>0105/SPB-SDD/IX/2022</t>
  </si>
  <si>
    <t>0106/SPB-SDD/IX/2022</t>
  </si>
  <si>
    <t>0107/SPB-SDD/IX/2022</t>
  </si>
  <si>
    <t>0108/SPB-SDD/IX/2022</t>
  </si>
  <si>
    <t>0109/SPB-SDD/IX/2022</t>
  </si>
  <si>
    <t>0110/SPB-SDD/IX/2022</t>
  </si>
  <si>
    <t>0111/SPB-SDD/IX/2022</t>
  </si>
  <si>
    <t>0112/SPB-SDD/IX/2022</t>
  </si>
  <si>
    <t>0113/SPB-SDD/IX/2022</t>
  </si>
  <si>
    <t>0114/SPB-SDD/IX/2022</t>
  </si>
  <si>
    <t>0115/SPB-SDD/IX/2022</t>
  </si>
  <si>
    <t>0116/SPB-SDD/IX/2022</t>
  </si>
  <si>
    <t>0117/SPB-SDD/IX/2022</t>
  </si>
  <si>
    <t>0118/SPB-SDD/IX/2022</t>
  </si>
  <si>
    <t>0119/SPB-SDD/IX/2022</t>
  </si>
  <si>
    <t>0120/SPB-SDD/IX/2022</t>
  </si>
  <si>
    <t>0121/SPB-SDD/IX/2022</t>
  </si>
  <si>
    <t>0122/SPB-SDD/IX/2022</t>
  </si>
  <si>
    <t>0123/SPB-SDD/IX/2022</t>
  </si>
  <si>
    <t>0124/SPB-SDD/IX/2022</t>
  </si>
  <si>
    <t>0125/SPB-SDD/IX/2022</t>
  </si>
  <si>
    <t>0126/SPB-SDD/IX/2022</t>
  </si>
  <si>
    <t>0127/SPB-SDD/IX/2022</t>
  </si>
  <si>
    <t>0128/SPB-SDD/IX/2022</t>
  </si>
  <si>
    <t>0129/SPB-SDD/IX/2022</t>
  </si>
  <si>
    <t>0130/SPB-SDD/IX/2022</t>
  </si>
  <si>
    <t>0131/SPB-SDD/IX/2022</t>
  </si>
  <si>
    <t>0132/SPB-SDD/IX/2022</t>
  </si>
  <si>
    <t>0133/SPB-SDD/IX/2022</t>
  </si>
  <si>
    <t>0134/SPB-SDD/IX/2022</t>
  </si>
  <si>
    <t>0135/SPB-SDD/IX/2022</t>
  </si>
  <si>
    <t>0136/SPB-SDD/IX/2022</t>
  </si>
  <si>
    <t>0137/SPB-SDD/IX/2022</t>
  </si>
  <si>
    <t>0138/SPB-SDD/IX/2022</t>
  </si>
  <si>
    <t>0139/SPB-SDD/IX/2022</t>
  </si>
  <si>
    <t>0140/SPB-SDD/IX/2022</t>
  </si>
  <si>
    <t>0141/SPB-SDD/IX/2022</t>
  </si>
  <si>
    <t>0142/SPB-SDD/IX/2022</t>
  </si>
  <si>
    <t>0143/SPB-SDD/IX/2022</t>
  </si>
  <si>
    <t>0144/SPB-SDD/IX/2022</t>
  </si>
  <si>
    <t>0145/SPB-SDD/IX/2022</t>
  </si>
  <si>
    <t>0146/SPB-SDD/IX/2022</t>
  </si>
  <si>
    <t>0147/SPB-SDD/IX/2022</t>
  </si>
  <si>
    <t>0148/SPB-SDD/IX/2022</t>
  </si>
  <si>
    <t>0149/SPB-SDD/IX/2022</t>
  </si>
  <si>
    <t>0150/SPB-SDD/IX/2022</t>
  </si>
  <si>
    <t>0151/SPB-SDD/IX/2022</t>
  </si>
  <si>
    <t>0152/SPB-SDD/IX/2022</t>
  </si>
  <si>
    <t>0153/SPB-SDD/IX/2022</t>
  </si>
  <si>
    <t>0154/SPB-SDD/IX/2022</t>
  </si>
  <si>
    <t>0155/SPB-SDD/IX/2022</t>
  </si>
  <si>
    <t>0156/SPB-SDD/IX/2022</t>
  </si>
  <si>
    <t>0157/SPB-SDD/IX/2022</t>
  </si>
  <si>
    <t>0158/SPB-SDD/IX/2022</t>
  </si>
  <si>
    <t>0159/SPB-SDD/IX/2022</t>
  </si>
  <si>
    <t>0160/SPB-SDD/IX/2022</t>
  </si>
  <si>
    <t>0161/SPB-SDD/IX/2022</t>
  </si>
  <si>
    <t>0162/SPB-SDD/IX/2022</t>
  </si>
  <si>
    <t>0163/SPB-SDD/IX/2022</t>
  </si>
  <si>
    <t>0164/SPB-SDD/IX/2022</t>
  </si>
  <si>
    <t>0165/SPB-SDD/IX/2022</t>
  </si>
  <si>
    <t>0166/SPB-SDD/IX/2022</t>
  </si>
  <si>
    <t>0167/SPB-SDD/IX/2022</t>
  </si>
  <si>
    <t>0168/SPB-SDD/IX/2022</t>
  </si>
  <si>
    <t>0169/SPB-SDD/IX/2022</t>
  </si>
  <si>
    <t>0170/SPB-SDD/IX/2022</t>
  </si>
  <si>
    <t>0171/SPB-SDD/IX/2022</t>
  </si>
  <si>
    <t>0172/SPB-SDD/IX/2022</t>
  </si>
  <si>
    <t>0173/SPB-SDD/IX/2022</t>
  </si>
  <si>
    <t>0174/SPB-SDD/IX/2022</t>
  </si>
  <si>
    <t>0175/SPB-SDD/IX/2022</t>
  </si>
  <si>
    <t>0176/SPB-SDD/IX/2022</t>
  </si>
  <si>
    <t>0177/SPB-SDD/IX/2022</t>
  </si>
  <si>
    <t>0178/SPB-SDD/IX/2022</t>
  </si>
  <si>
    <t>0179/SPB-SDD/IX/2022</t>
  </si>
  <si>
    <t>0180/SPB-SDD/IX/2022</t>
  </si>
  <si>
    <t>0181/SPB-SDD/IX/2022</t>
  </si>
  <si>
    <t>0182/SPB-SDD/IX/2022</t>
  </si>
  <si>
    <t>0183/SPB-SDD/IX/2022</t>
  </si>
  <si>
    <t>0184/SPB-SDD/IX/2022</t>
  </si>
  <si>
    <t>0185/SPB-SDD/IX/2022</t>
  </si>
  <si>
    <t>0186/SPB-SDD/IX/2022</t>
  </si>
  <si>
    <t>0187/SPB-SDD/IX/2022</t>
  </si>
  <si>
    <t>0188/SPB-SDD/IX/2022</t>
  </si>
  <si>
    <t>0189/SPB-SDD/IX/2022</t>
  </si>
  <si>
    <t>0190/SPB-SDD/IX/2022</t>
  </si>
  <si>
    <t>0191/SPB-SDD/IX/2022</t>
  </si>
  <si>
    <t>0192/SPB-SDD/IX/2022</t>
  </si>
  <si>
    <t>0193/SPB-SDD/IX/2022</t>
  </si>
  <si>
    <t>0194/SPB-SDD/IX/2022</t>
  </si>
  <si>
    <t>0195/SPB-SDD/IX/2022</t>
  </si>
  <si>
    <t>0196/SPB-SDD/IX/2022</t>
  </si>
  <si>
    <t>0197/SPB-SDD/IX/2022</t>
  </si>
  <si>
    <t>0198/SPB-SDD/IX/2022</t>
  </si>
  <si>
    <t>0199/SPB-SDD/IX/2022</t>
  </si>
  <si>
    <t>0200/SPB-SDD/IX/2022</t>
  </si>
  <si>
    <t>0201/SPB-SDD/IX/2022</t>
  </si>
  <si>
    <t>0202/SPB-SDD/IX/2022</t>
  </si>
  <si>
    <t>0203/SPB-SDD/IX/2022</t>
  </si>
  <si>
    <t>0204/SPB-SDD/IX/2022</t>
  </si>
  <si>
    <t>0205/SPB-SDD/IX/2022</t>
  </si>
  <si>
    <t>0206/SPB-SDD/IX/2022</t>
  </si>
  <si>
    <t>0207/SPB-SDD/IX/2022</t>
  </si>
  <si>
    <t>0208/SPB-SDD/IX/2022</t>
  </si>
  <si>
    <t>0209/SPB-SDD/IX/2022</t>
  </si>
  <si>
    <t>0210/SPB-SDD/IX/2022</t>
  </si>
  <si>
    <t>0211/SPB-SDD/IX/2022</t>
  </si>
  <si>
    <t>0212/SPB-SDD/IX/2022</t>
  </si>
  <si>
    <t>0213/SPB-SDD/IX/2022</t>
  </si>
  <si>
    <t>0214/SPB-SDD/IX/2022</t>
  </si>
  <si>
    <t>0215/SPB-SDD/IX/2022</t>
  </si>
  <si>
    <t>0216/SPB-SDD/IX/2022</t>
  </si>
  <si>
    <t>0217/SPB-SDD/IX/2022</t>
  </si>
  <si>
    <t>0218/SPB-SDD/IX/2022</t>
  </si>
  <si>
    <t>0219/SPB-SDD/IX/2022</t>
  </si>
  <si>
    <t>0220/SPB-SDD/IX/2022</t>
  </si>
  <si>
    <t>0221/SPB-SDD/IX/2022</t>
  </si>
  <si>
    <t>0222/SPB-SDD/IX/2022</t>
  </si>
  <si>
    <t>0223/SPB-SDD/IX/2022</t>
  </si>
  <si>
    <t>0224/SPB-SDD/IX/2022</t>
  </si>
  <si>
    <t>0225/SPB-SDD/IX/2022</t>
  </si>
  <si>
    <t>0226/SPB-SDD/IX/2022</t>
  </si>
  <si>
    <t>0227/SPB-SDD/IX/2022</t>
  </si>
  <si>
    <t>0228/SPB-SDD/IX/2022</t>
  </si>
  <si>
    <t>0229/SPB-SDD/IX/2022</t>
  </si>
  <si>
    <t>0230/SPB-SDD/IX/2022</t>
  </si>
  <si>
    <t>0231/SPB-SDD/IX/2022</t>
  </si>
  <si>
    <t>0232/SPB-SDD/IX/2022</t>
  </si>
  <si>
    <t>0233/SPB-SDD/IX/2022</t>
  </si>
  <si>
    <t>0234/SPB-SDD/IX/2022</t>
  </si>
  <si>
    <t>0235/SPB-SDD/IX/2022</t>
  </si>
  <si>
    <t>0236/SPB-SDD/IX/2022</t>
  </si>
  <si>
    <t>0237/SPB-SDD/IX/2022</t>
  </si>
  <si>
    <t>0238/SPB-SDD/IX/2022</t>
  </si>
  <si>
    <t>0239/SPB-SDD/IX/2022</t>
  </si>
  <si>
    <t>0240/SPB-SDD/IX/2022</t>
  </si>
  <si>
    <t>0241/SPB-SDD/IX/2022</t>
  </si>
  <si>
    <t>0242/SPB-SDD/IX/2022</t>
  </si>
  <si>
    <t>0243/SPB-SDD/IX/2022</t>
  </si>
  <si>
    <t>0244/SPB-SDD/IX/2022</t>
  </si>
  <si>
    <t>0245/SPB-SDD/IX/2022</t>
  </si>
  <si>
    <t>0246/SPB-SDD/IX/2022</t>
  </si>
  <si>
    <t>0247/SPB-SDD/IX/2022</t>
  </si>
  <si>
    <t>0248/SPB-SDD/IX/2022</t>
  </si>
  <si>
    <t>0249/SPB-SDD/IX/2022</t>
  </si>
  <si>
    <t>0250/SPB-SDD/IX/2022</t>
  </si>
  <si>
    <t>0251/SPB-SDD/IX/2022</t>
  </si>
  <si>
    <t>0252/SPB-SDD/IX/2022</t>
  </si>
  <si>
    <t>0253/SPB-SDD/IX/2022</t>
  </si>
  <si>
    <t>0254/SPB-SDD/IX/2022</t>
  </si>
  <si>
    <t>0255/SPB-SDD/IX/2022</t>
  </si>
  <si>
    <t>0256/SPB-SDD/IX/2022</t>
  </si>
  <si>
    <t>0257/SPB-SDD/IX/2022</t>
  </si>
  <si>
    <t>0258/SPB-SDD/IX/2022</t>
  </si>
  <si>
    <t>0259/SPB-SDD/IX/2022</t>
  </si>
  <si>
    <t>0260/SPB-SDD/IX/2022</t>
  </si>
  <si>
    <t>0261/SPB-SDD/IX/2022</t>
  </si>
  <si>
    <t>0262/SPB-SDD/IX/2022</t>
  </si>
  <si>
    <t>0263/SPB-SDD/IX/2022</t>
  </si>
  <si>
    <t>0264/SPB-SDD/IX/2022</t>
  </si>
  <si>
    <t>0265/SPB-SDD/IX/2022</t>
  </si>
  <si>
    <t>0266/SPB-SDD/IX/2022</t>
  </si>
  <si>
    <t>0267/SPB-SDD/IX/2022</t>
  </si>
  <si>
    <t>0268/SPB-SDD/IX/2022</t>
  </si>
  <si>
    <t>0269/SPB-SDD/IX/2022</t>
  </si>
  <si>
    <t>0270/SPB-SDD/IX/2022</t>
  </si>
  <si>
    <t>0271/SPB-SDD/IX/2022</t>
  </si>
  <si>
    <t>0272/SPB-SDD/IX/2022</t>
  </si>
  <si>
    <t>0273/SPB-SDD/IX/2022</t>
  </si>
  <si>
    <t>0274/SPB-SDD/IX/2022</t>
  </si>
  <si>
    <t>0275/SPB-SDD/IX/2022</t>
  </si>
  <si>
    <t>0276/SPB-SDD/IX/2022</t>
  </si>
  <si>
    <t>0277/SPB-SDD/IX/2022</t>
  </si>
  <si>
    <t>0278/SPB-SDD/IX/2022</t>
  </si>
  <si>
    <t>0279/SPB-SDD/IX/2022</t>
  </si>
  <si>
    <t>0280/SPB-SDD/IX/2022</t>
  </si>
  <si>
    <t>0281/SPB-SDD/IX/2022</t>
  </si>
  <si>
    <t>0282/SPB-SDD/IX/2022</t>
  </si>
  <si>
    <t>0283/SPB-SDD/IX/2022</t>
  </si>
  <si>
    <t>0284/SPB-SDD/IX/2022</t>
  </si>
  <si>
    <t>0285/SPB-SDD/IX/2022</t>
  </si>
  <si>
    <t>0286/SPB-SDD/IX/2022</t>
  </si>
  <si>
    <t>0287/SPB-SDD/IX/2022</t>
  </si>
  <si>
    <t>0288/SPB-SDD/IX/2022</t>
  </si>
  <si>
    <t>0289/SPB-SDD/IX/2022</t>
  </si>
  <si>
    <t>0290/SPB-SDD/IX/2022</t>
  </si>
  <si>
    <t>0291/SPB-SDD/IX/2022</t>
  </si>
  <si>
    <t>0292/SPB-SDD/IX/2022</t>
  </si>
  <si>
    <t>0293/SPB-SDD/IX/2022</t>
  </si>
  <si>
    <t>0294/SPB-SDD/IX/2022</t>
  </si>
  <si>
    <t>0295/SPB-SDD/IX/2022</t>
  </si>
  <si>
    <t>1 Hari</t>
  </si>
  <si>
    <t>07/09/2022</t>
  </si>
  <si>
    <t>19/09/2022</t>
  </si>
  <si>
    <t>20/09/2022</t>
  </si>
  <si>
    <t>16/09/2022</t>
  </si>
  <si>
    <t>15/09/2022</t>
  </si>
  <si>
    <t>18/09/20222</t>
  </si>
  <si>
    <t>17-09-2022</t>
  </si>
  <si>
    <t>BUDI TRIHARIYONO, SP</t>
  </si>
  <si>
    <t>NIP. 19711213 200604 1 019</t>
  </si>
  <si>
    <t>Samarinda, 24 November 2022</t>
  </si>
  <si>
    <t>HJ. HIDAYATI, SE</t>
  </si>
  <si>
    <t>NIP. 19681117 200701 2 017</t>
  </si>
  <si>
    <t>PEMERINTAH KOTA SAMARINDA</t>
  </si>
  <si>
    <t>KECAMATAN SAMARINDA ULU</t>
  </si>
  <si>
    <t>KELURAHAN SIDODADI</t>
  </si>
  <si>
    <t>Jl. Dr. Sutomo RT. 40 No. 32 Tep (0541)732026 Samarinda 75123</t>
  </si>
  <si>
    <t xml:space="preserve">Tanggal  </t>
  </si>
  <si>
    <t>03 Januari 2022</t>
  </si>
  <si>
    <t xml:space="preserve">Penunjukan </t>
  </si>
  <si>
    <t>Langsung</t>
  </si>
  <si>
    <t>:KELURAHAN SIDODADI</t>
  </si>
  <si>
    <t>: Belanja Barang dan Jasa TU</t>
  </si>
  <si>
    <t>Daftar Pembayaran Pajak Penghasilan (PPN/PPH)</t>
  </si>
  <si>
    <t>: 07.01.05.00.04/2022/ Pemberdayaan Masyarakat PROBEBAYA</t>
  </si>
  <si>
    <t>Pelatihan Keterampilan Usaha Kerja RT.04</t>
  </si>
  <si>
    <t>0D9445B9LQK7FR0H</t>
  </si>
  <si>
    <t>Bantuan Perlengkapan Sekolah RT.04</t>
  </si>
  <si>
    <t>C1AD64ES601P08G9, 149731PJMGAJM12V</t>
  </si>
  <si>
    <t>Kegiatan Penyuluhan Narkoba RT.04</t>
  </si>
  <si>
    <t>D99B40T66L05U78I</t>
  </si>
  <si>
    <t>Pelatihan Pengembangan Industri Kreatif RT.04</t>
  </si>
  <si>
    <t>6460F000MR5IHB67</t>
  </si>
  <si>
    <t>Pelatihan Fardhu Kifayah RT.04</t>
  </si>
  <si>
    <t>B772D1PJMGA6QEHG</t>
  </si>
  <si>
    <t>Kegiatan Penunjang Dasawisma RT.04</t>
  </si>
  <si>
    <t>AB0D967N5L62KC4M</t>
  </si>
  <si>
    <t>Pelatihan Keterampilan Usaha Kerja RT.10</t>
  </si>
  <si>
    <t>42CC60T66LOE2R6B, 463835B9LQKAVD57</t>
  </si>
  <si>
    <t>Kegiatan Penyuluhan Narkoba RT.10</t>
  </si>
  <si>
    <t>CCD410T66L0C63QG</t>
  </si>
  <si>
    <t>Pelatihan Keterampilan Usaha untuk DasawismaRT.10</t>
  </si>
  <si>
    <t>3351567N5L6M2FCG</t>
  </si>
  <si>
    <t>Pelatihan Fardhu Kifayah RT.10</t>
  </si>
  <si>
    <t>965A30T66L0AELE0</t>
  </si>
  <si>
    <t>Sosialisasi Bahaya Pergaulan Bebas RT.01</t>
  </si>
  <si>
    <t>003E067N5L6T0VFM</t>
  </si>
  <si>
    <t>Sosialisasi Keluarga Berencana RT.01</t>
  </si>
  <si>
    <t>C73FE2M16ATAKJ3S</t>
  </si>
  <si>
    <t>Sosialisasi Kesehatan Gizi bagi Ibu dan Anak RT.01</t>
  </si>
  <si>
    <t>76FB4744LFP7P710</t>
  </si>
  <si>
    <t>Sosialisasi Bahaya pergaulan Bebas RT.02</t>
  </si>
  <si>
    <t>590EE000MR6GP8T4</t>
  </si>
  <si>
    <t>Sosialisasi Keluarga Berencana RT.02</t>
  </si>
  <si>
    <t>0803D1PJMGB8T703</t>
  </si>
  <si>
    <t>Sosialisasi Kesehatan Gizi bagi Ibu dan Anak RT.02</t>
  </si>
  <si>
    <t>Sosialisasi Bahaya Pergaulan Bebas RT.03</t>
  </si>
  <si>
    <t>DA20D5B9LQKTIUNR</t>
  </si>
  <si>
    <t>3F87A5B9LQKNAVB1</t>
  </si>
  <si>
    <t>Sosialisasi Keluarga Berencana RT.03</t>
  </si>
  <si>
    <t>6D4814ES602GCQ06</t>
  </si>
  <si>
    <t>Edukasi Kenakalan remaja RT.04</t>
  </si>
  <si>
    <t>13292744LFPPD0CJ</t>
  </si>
  <si>
    <t>Bantuan perlengkapan sekolah RT.04</t>
  </si>
  <si>
    <t>B65250T66LP10PDS, B57B34ES602ITC4J</t>
  </si>
  <si>
    <t>Kegiatan Penyuluhan Stunting RT.04</t>
  </si>
  <si>
    <t>30F0E4ES602I0P30</t>
  </si>
  <si>
    <t>4FD5A67N5L7GAD8P, C30043IEM5GA8UKD</t>
  </si>
  <si>
    <t>Penyuluhan dampak DBD RT.05</t>
  </si>
  <si>
    <t>87E3F67N5L7EPNKH, 7FF9C744LFP09UM4</t>
  </si>
  <si>
    <t>Bantuan perlengkapan sekolah RT.06</t>
  </si>
  <si>
    <t>CA4A44ES602SGH96, B4CF40T66LPA1E2F</t>
  </si>
  <si>
    <t>Penyuluhan Dampak DBD RT.06</t>
  </si>
  <si>
    <t>C0A7E4ES6020NF96, C47145B9LQL67HA6</t>
  </si>
  <si>
    <t>F8B955B9LQLFFQQU, 903381PJMGBT944B</t>
  </si>
  <si>
    <t>Penyuluhan Demam Berdarah RT.07</t>
  </si>
  <si>
    <t>3097B000MR6VH2IQ1AC2C2M16AU8TQSC</t>
  </si>
  <si>
    <t>Edukasi Penguata Pancasila RT.08</t>
  </si>
  <si>
    <t>6BB7C67N5L8106RN, 894DA0T66LPP68PA</t>
  </si>
  <si>
    <t>341024ES6037TNSV, AC2E72M16AUE2P6C</t>
  </si>
  <si>
    <t>Penyuluhan dampak DBD RT.08</t>
  </si>
  <si>
    <t>7A2512M16AUC5URP, 5B7343IEM5GPJ907</t>
  </si>
  <si>
    <t>Sosialisasi Bahaya Pergaulan Bebas RT.09</t>
  </si>
  <si>
    <t>2C9CD4ES603E6CMB</t>
  </si>
  <si>
    <t>Sosialisasi Kesehatan Gizi Ibu dan Anak RT.09</t>
  </si>
  <si>
    <t>CEA691PJMGC8CP37</t>
  </si>
  <si>
    <t>Sosialisasi Kesehatan Ibu dan Anak RT.10</t>
  </si>
  <si>
    <t>B44073IEM5H4PA79, DCF231PJMGCCQH5F</t>
  </si>
  <si>
    <t>Penyuluhan Dampak DBD RT.10</t>
  </si>
  <si>
    <t>34F90744LFQKG52P, 34DF01PJMGCB6QRM</t>
  </si>
  <si>
    <t>Pelatihan Industri Kecil RT.11</t>
  </si>
  <si>
    <t>820D72M16AV3J1HL</t>
  </si>
  <si>
    <t>Bantuan Perlengkapan Sekolah RT.11</t>
  </si>
  <si>
    <t>5F3B5000MR7T6S3L, 8D55D1PJMGCLC7TD</t>
  </si>
  <si>
    <t>Penyuluhan Narkoba RT.11</t>
  </si>
  <si>
    <t>5C94D5B9LQM63GVV</t>
  </si>
  <si>
    <t>Pelatihan dan pengembangan Industri Kreatif RT.11</t>
  </si>
  <si>
    <t>1A7C567N5L8HL254</t>
  </si>
  <si>
    <t>Pelatihan tabung apar RT.11</t>
  </si>
  <si>
    <t>DCDB90T66LQ54K5V, 48B5E5B9LQM4A03S</t>
  </si>
  <si>
    <t>Pelatihan Memandikan Jenazah RT.11</t>
  </si>
  <si>
    <t>BAE775B9LQM1SCPH</t>
  </si>
  <si>
    <t>Pelatihan Industri Kecil RT.13</t>
  </si>
  <si>
    <t>A2BE35B9LQ0VFV7B, 2DACE744LFT0VT95</t>
  </si>
  <si>
    <t>Bantuan perlengkapan sekolah RT.13</t>
  </si>
  <si>
    <t>A1EAD67N5LBB2EGR, 78A7E5B9LOU1QR</t>
  </si>
  <si>
    <t>Penyuluhan Narkoba RT.13</t>
  </si>
  <si>
    <t>A7C615B9LQ00SH9RD, 7FDEA5B9LQ0TAP8A</t>
  </si>
  <si>
    <t>Pelatihan Fardhu Kifayah RT.13</t>
  </si>
  <si>
    <t>BE7024ES603UULPB, D70B74ES606FAQD1</t>
  </si>
  <si>
    <t>Pendukung Kegiatan sosial RT.13</t>
  </si>
  <si>
    <t>832674ES603U27KJ</t>
  </si>
  <si>
    <t>Pelatihan Industri Kecil RT.18</t>
  </si>
  <si>
    <t>C231F0T66LTBMJJF, EE6A03IEM5KG1UQD</t>
  </si>
  <si>
    <t>Penyuluhan Narkoba RT.18</t>
  </si>
  <si>
    <t>4B2204ES60600FPN, 339825B9LQP716QR</t>
  </si>
  <si>
    <t>Bantuan perlengkapan sekolah RT.18</t>
  </si>
  <si>
    <t>0F75067N5LBGS7SL, B6810744LFTSMK5V</t>
  </si>
  <si>
    <t>Pelatihan memandikan jenazah RT.18</t>
  </si>
  <si>
    <t>9DBF02M16B1T3PCB, 0614D1PJMGFHD598</t>
  </si>
  <si>
    <t>Pelatihan Industri Kecil RT.19</t>
  </si>
  <si>
    <t>9CB262M16B2BEM18, A9F292M16B2BVJOK</t>
  </si>
  <si>
    <t>Penyuluhan Narkoba RT.19</t>
  </si>
  <si>
    <t>7694D744LFU7T2Q8, 5D6F13IEM5KN13C6</t>
  </si>
  <si>
    <t>Bantuan perlengkapan sekolah RT.19</t>
  </si>
  <si>
    <t>4A925B9LQPEGUMK, 7ACCC0T66LTG00V1</t>
  </si>
  <si>
    <t>Pelatihan tabung apar RT.19</t>
  </si>
  <si>
    <t>85BDC000MRB1P9BM, 7178A744LFU5P4VN</t>
  </si>
  <si>
    <t>Pelatihan memandikan jenazah RT.19</t>
  </si>
  <si>
    <t>11D634ES606U29B4, 45B030T66LTDHCD1</t>
  </si>
  <si>
    <t>Penyuluhan dampak DBD RT.11</t>
  </si>
  <si>
    <t>0F0014ES6078864C</t>
  </si>
  <si>
    <t>Penyuluhan Keluarga Berencana RT.11</t>
  </si>
  <si>
    <t>838BC67N5LC0ECB6</t>
  </si>
  <si>
    <t>Penyuluhan kesehatan ibu dan anak RT.11</t>
  </si>
  <si>
    <t>4024E4ES60771DP1</t>
  </si>
  <si>
    <t>Penyuluhan Keluarga Berencana RT.12</t>
  </si>
  <si>
    <t>6F2234ES6079TA72</t>
  </si>
  <si>
    <t>Kegiatan penyuluhan kesehatan ibu dan anak RT.12</t>
  </si>
  <si>
    <t>F636D59LQPLRDNS</t>
  </si>
  <si>
    <t>Penyuluhan keluarga berencana RT.13</t>
  </si>
  <si>
    <t>414B43IEM5KVF02V</t>
  </si>
  <si>
    <t>22C5F0T66LTPKTNQ, 67B3B67N5LC3CMQI</t>
  </si>
  <si>
    <t>74B4367N5LCC5VQP, 4BDDB2M16B2RS8B0</t>
  </si>
  <si>
    <t>Kegiatan penyuluhan dampak DBD RT.14</t>
  </si>
  <si>
    <t>Penyuluhan Keluarga Berencana RT.14</t>
  </si>
  <si>
    <t>E56F65B9LQPUKMMF, 8A8FA744LFUO1VR7</t>
  </si>
  <si>
    <t>Penyuluhan kesehatan ibu dan anak RT.14</t>
  </si>
  <si>
    <t>F614BB67N5LC5ECEE, B5D10000MRBJ828N</t>
  </si>
  <si>
    <t>Penyuluhan dampak DBD RT15</t>
  </si>
  <si>
    <t>732A70T66LU56Q01</t>
  </si>
  <si>
    <t>Sosialisasi pergaulan bebas RT.15</t>
  </si>
  <si>
    <t>D97BC1PJNGGH0FHH</t>
  </si>
  <si>
    <t>Kegiatan penyuluhan Kesehatan ibu dan anak RT.15</t>
  </si>
  <si>
    <t>B67345B9LQ25VN7</t>
  </si>
  <si>
    <t>Sosialisasi PAUD RT.16</t>
  </si>
  <si>
    <t>8111F3IEN5LDC3A1</t>
  </si>
  <si>
    <t>Sosialisasi penyakit tidak menular RT.16</t>
  </si>
  <si>
    <t>Kegiatan Penyuluhan Stunting RT.17</t>
  </si>
  <si>
    <t>E1F252M16B2UMLQQ, 8B6B91PJMGGITHKK</t>
  </si>
  <si>
    <t>7CCC2744LFUVFIE2, 018572M16B31UI3F</t>
  </si>
  <si>
    <t>Penyuluhan kesehatan ibu dan anak RT.18</t>
  </si>
  <si>
    <t>3F17B744LFVH07RG</t>
  </si>
  <si>
    <t>5200020M16B3IDEF7, E398A744LFVG240K</t>
  </si>
  <si>
    <t>Kegiatan penyuluhan stunting RT.18</t>
  </si>
  <si>
    <t>845645B9LQQ7I9CF</t>
  </si>
  <si>
    <t>Kegiatan penyuluhan DBD RT.19</t>
  </si>
  <si>
    <t>D82110T66LUU1EB8, 46D2E2M16B3MB4US</t>
  </si>
  <si>
    <t>Penyuluhan Keluarga Berencana RT.19</t>
  </si>
  <si>
    <t>FE0BB67N5LD6N0PJ, 562F03IEM5M1VGP4</t>
  </si>
  <si>
    <t>Penyuluhan kesehatan ibu dan anak RT.19</t>
  </si>
  <si>
    <t>88FB55B9LQQ0TJP8, BB347000MRCFAMVU</t>
  </si>
  <si>
    <t>Sosialisasi DBD RT.31</t>
  </si>
  <si>
    <t>4814C3IEM5M3PT1E, EF6AF1PJMGHBJB54</t>
  </si>
  <si>
    <t>Pelatihan Tata Rias Pengantin RT.59</t>
  </si>
  <si>
    <t>2D2210T66M0SJ536</t>
  </si>
  <si>
    <t>Pelatihan Kue RT.59</t>
  </si>
  <si>
    <t>3419E0T66M0QISHL, 625AC1PJMGJ8E3T6</t>
  </si>
  <si>
    <t>Pelatihan Habsy RT.59</t>
  </si>
  <si>
    <t>5BA145B9LQSNHLLM</t>
  </si>
  <si>
    <t>Pelatihan Futsal RT.59</t>
  </si>
  <si>
    <t>A23B4000MREC7L6S</t>
  </si>
  <si>
    <t>Pelatihan Fardhu Kifayah wanita RT.59</t>
  </si>
  <si>
    <t>2AFAF4ES60A9JND9</t>
  </si>
  <si>
    <t>Pelatihan Fardhu Kifayah pria RT.59</t>
  </si>
  <si>
    <t>2790C3IEM5NPI60Q</t>
  </si>
  <si>
    <t>Penyuluhan narkoba RT.59</t>
  </si>
  <si>
    <t>DCA713IEM5N8STCA</t>
  </si>
  <si>
    <t>Edukasi pemberdayaan kesejahteraan Dasawisma RT.59</t>
  </si>
  <si>
    <t>F8952744LG00I2MR</t>
  </si>
  <si>
    <t>Pelatihan tata rias pengantin RT.57</t>
  </si>
  <si>
    <t>56FE5000MRDJVADJ</t>
  </si>
  <si>
    <t>Pelatihan Industri Kecil RT.57</t>
  </si>
  <si>
    <t>DE5B1000MRDJCD15, E21C63IEM5N4F760</t>
  </si>
  <si>
    <t>Bantuan perlengkapan sekolah RT.57</t>
  </si>
  <si>
    <t>1ACA33IEM5N2LV5C, 86AC7000MRDHN904</t>
  </si>
  <si>
    <t>Pelatihan fardhu kifayah Perempuan RT.57</t>
  </si>
  <si>
    <t>4F52367N5LE77FM4</t>
  </si>
  <si>
    <t>Pelatihan fardhu kifayah Laki-laki RT.57</t>
  </si>
  <si>
    <t>EFE212M16B4KP0FD</t>
  </si>
  <si>
    <t>Pelatihan olahraga futsal RT.57</t>
  </si>
  <si>
    <t>482D8744LG0I3P1N</t>
  </si>
  <si>
    <t>Pelatihan Habsy RT.57</t>
  </si>
  <si>
    <t>B57A267N5LE40TUD</t>
  </si>
  <si>
    <t>Penyuluhan anti narkoba RT.57</t>
  </si>
  <si>
    <t>188CD3IEM5MUT5S0</t>
  </si>
  <si>
    <t>Pemberdayaan kesejahteraan keluarga RT.57</t>
  </si>
  <si>
    <t>D90D7000MRDC6GJ0</t>
  </si>
  <si>
    <t>Pelatihan Industri Kecil RT.55</t>
  </si>
  <si>
    <t>FBB3267N5LE0J9L5, 7B343000MRDA6FPP</t>
  </si>
  <si>
    <t>Bantuan perlengkapan sekolah RT.55</t>
  </si>
  <si>
    <t>0EE012M16B4E8D9N, 5E9004ES6096A4TB</t>
  </si>
  <si>
    <t>Pelatihan fardhu kifayah RT.55</t>
  </si>
  <si>
    <t>8E1540T66LVK1FP3</t>
  </si>
  <si>
    <t>Penyuluhan anti narkoba RT.55</t>
  </si>
  <si>
    <t>BE3F74ES60943SNN</t>
  </si>
  <si>
    <t>Pemberdayaan kesejahteraan keluarga RT.55</t>
  </si>
  <si>
    <t>A1BA45B9LQRFPNIM</t>
  </si>
  <si>
    <t>Pelatihan industri kecil RT.54</t>
  </si>
  <si>
    <t>704530T66LVGBH8L</t>
  </si>
  <si>
    <t>Penyuluhan KDRT RT.54</t>
  </si>
  <si>
    <t>322E55B9LQRDDF6H</t>
  </si>
  <si>
    <t>Pelatihan Fardhu kifayah RT.54</t>
  </si>
  <si>
    <t>DDDF40T66LVEKBJV</t>
  </si>
  <si>
    <t>Penyuluhan anti narkoba RT.54</t>
  </si>
  <si>
    <t>9837A5B9LQRC26DD</t>
  </si>
  <si>
    <t>Dasawisma RT.54</t>
  </si>
  <si>
    <t>BBE27000MRD0SHIS</t>
  </si>
  <si>
    <t>Pelatihan industri kecil RT.53</t>
  </si>
  <si>
    <t>963CE4ES608T1DLL, DFC0D000MRCVJ2fFV</t>
  </si>
  <si>
    <t>Pelatihan fardhu kifayah RT.53</t>
  </si>
  <si>
    <t>F1F671PJMGHN46NN</t>
  </si>
  <si>
    <t>Pelatihan Habsy RT.53</t>
  </si>
  <si>
    <t>884832M16B42V1NG</t>
  </si>
  <si>
    <t>Pelatihan olahraga sepaktakraw RT.53</t>
  </si>
  <si>
    <t>146014ES608QSKJ4</t>
  </si>
  <si>
    <t>Edukasi pemberdayaan kesejahteraan Dasawisma RT.53</t>
  </si>
  <si>
    <t>D134A0T66LV43KB0</t>
  </si>
  <si>
    <t>Pembinaan seni budaya tari-tarian RT.53</t>
  </si>
  <si>
    <t>232834ES608K0J3O</t>
  </si>
  <si>
    <t>Pelatihan Tata Rias Wajah RT.60</t>
  </si>
  <si>
    <t>6FD163IEM5P82CS6</t>
  </si>
  <si>
    <t>Sosialisasi pergaulan bebas RT.60</t>
  </si>
  <si>
    <t>5E3E1000MRFLSDL3</t>
  </si>
  <si>
    <t>Sosialisasi Kesehatan stunting RT.60</t>
  </si>
  <si>
    <t>18C53000MRFLD00I</t>
  </si>
  <si>
    <t>Sosialisasi pergaulan bebas RT.59</t>
  </si>
  <si>
    <t>30dD973IEM5P6FGEF</t>
  </si>
  <si>
    <t>Sosialisasi Kesehatan Ibu dan Anak RT.59</t>
  </si>
  <si>
    <t>DE72267N5LGB3PD9</t>
  </si>
  <si>
    <t>7858C2M16B60LBIG, 625BB744LG2M6BUS</t>
  </si>
  <si>
    <t>Sosialisasi Kesehatan ibu dan anak RT.58</t>
  </si>
  <si>
    <t>E8A731PJMGKB8C72, 954081PJMGKAIITR</t>
  </si>
  <si>
    <t>1494E3IEM5P202LE, 282BD744LG2JKHPB</t>
  </si>
  <si>
    <t>Sosialisasi kesehatan ibu dan anak RT.57</t>
  </si>
  <si>
    <t>6C0DF1PJMGK8I5F8</t>
  </si>
  <si>
    <t>418BF2M16B6K8L05, 67FB4744LG2HPF6V</t>
  </si>
  <si>
    <t>Pelatihan Futsal RT.56</t>
  </si>
  <si>
    <t>000283IEM50VCN47</t>
  </si>
  <si>
    <t>Sosialisasi kesehatan ibu dan anak RT.56</t>
  </si>
  <si>
    <t>6B8AF0T66M1PL0D3</t>
  </si>
  <si>
    <t>CA6842M16B6GP98B, E025A3IEM50SNU9Q</t>
  </si>
  <si>
    <t>Sosialisasi kesehatan ibu dan anak RT.55</t>
  </si>
  <si>
    <t>C06E94ES60B818MG</t>
  </si>
  <si>
    <t>Bantuan perlengkapan sekolah RT.54</t>
  </si>
  <si>
    <t>BE06C000MRF982A9, B6A6659LQTJ6D8S</t>
  </si>
  <si>
    <t>Sosialisasi kesehatan ibu dan anak RT.54</t>
  </si>
  <si>
    <t>9E0363IEM50P6M62</t>
  </si>
  <si>
    <t>Bantuan perlengkapan sekolah RT.53</t>
  </si>
  <si>
    <t>5E37D67N5LFTRK1N, 76D481PJNGJV6FHM</t>
  </si>
  <si>
    <t>Sosialisasi kesehatan ibu dan anak RT.53</t>
  </si>
  <si>
    <t>3DC911PJMGJULELC</t>
  </si>
  <si>
    <t>Sosialisasi pergaulan bebas RT.52</t>
  </si>
  <si>
    <t>1DB713IEM50KC20J</t>
  </si>
  <si>
    <t>Sosialisasi keluarga berencana RT.52</t>
  </si>
  <si>
    <t>5FB24744LG25C1DG</t>
  </si>
  <si>
    <t>5F5C767N5LFKKSE8, 82EC9000MRESSIUF</t>
  </si>
  <si>
    <t>Sosialisasi kesehatan dan kebersihan lingkungan RT.51</t>
  </si>
  <si>
    <t>50E1D67N5LFJ72ML</t>
  </si>
  <si>
    <t>86DCE744LG1PQ2EE, C86325B9LQT0ILRE</t>
  </si>
  <si>
    <t>Sosialisasi kesehatan ibu dan anak RT.50</t>
  </si>
  <si>
    <t>Bantuan perlengkapan sekolah RT.50</t>
  </si>
  <si>
    <t>949V7000MREJ80BU</t>
  </si>
  <si>
    <t>Bantuan perlengkapan sekolah RT.32</t>
  </si>
  <si>
    <t>ED3FE2M16A3MC9U4, 27CCF67N5KD04T0Q</t>
  </si>
  <si>
    <t>Sosialisasi pencegahan bahaya kebakaran RT.32</t>
  </si>
  <si>
    <t>479334ES5V7U93H0, 488BD000MQBTTSIH</t>
  </si>
  <si>
    <t>Sosialisasi PHBS RT.42</t>
  </si>
  <si>
    <t>C209A0T66KU35704, 0C0FE744LEUS2VLT</t>
  </si>
  <si>
    <t>Kegiatan Penunjang Dasawisma RT.32</t>
  </si>
  <si>
    <t>Sosialisasi PHBS RT.32</t>
  </si>
  <si>
    <t>C15195B9LPPTV9TF, 2911B59LPPP000T</t>
  </si>
  <si>
    <t>Bantuan Perlengkapan sekolah RT.34</t>
  </si>
  <si>
    <t>E40E5000MQEN7QIQ, FB0035B9LPSTF9VE</t>
  </si>
  <si>
    <t>Sosialisasi pencegahan bahaya kebakaran RT.34</t>
  </si>
  <si>
    <t>144FB5B9LPSS7DFU, C0B565B9LPSQ76Q7</t>
  </si>
  <si>
    <t>Sosialisasi PHBS RT.34</t>
  </si>
  <si>
    <t>BCE010T66L0P0IH9, 903B5000MQE9I6NB</t>
  </si>
  <si>
    <t>Penunjang kegiatan Dasawisma RT.34</t>
  </si>
  <si>
    <t>DA5A867N5KDTHNCN, E49F61PJMFIVMIHI</t>
  </si>
  <si>
    <t>Bantuan perlengkapan sekolah RT.39</t>
  </si>
  <si>
    <t>E60F44ES5VG7R32C, 5FB06000MQK86FNS</t>
  </si>
  <si>
    <t>Sosialisasi pencegahan bahaya kebakaran RT.39</t>
  </si>
  <si>
    <t>0D0F2744LF75J4KF, 9E52A000MQK5GVBI</t>
  </si>
  <si>
    <t>Sosialisasi PHBS RT.39</t>
  </si>
  <si>
    <t>18A1F2M16A6FCV59, A50010T66L6B1KHN</t>
  </si>
  <si>
    <t>Penunjang kegiatan Dasawisma RT.39</t>
  </si>
  <si>
    <t>BE25E5B9LPTEGM4J, 6DC7867N5KFSLI5V</t>
  </si>
  <si>
    <t>Bantuan Perlengkapan sekolah RT.40</t>
  </si>
  <si>
    <t>D883D5B9LQ345L0V, EAD5E1PJMFPHR03V</t>
  </si>
  <si>
    <t>Sosialisasi pencegahan bahaya kebakaran RT.40</t>
  </si>
  <si>
    <t>58EAC0T66L72UC84, 74F73744LF7QGHD8</t>
  </si>
  <si>
    <t>Sosialisasi PHBS RT.40</t>
  </si>
  <si>
    <t>K78ED000T66L6V845B, 322183IEM4U78BI2</t>
  </si>
  <si>
    <t>Penunjang Kegiatan Dasawisma RT.40</t>
  </si>
  <si>
    <t>399D75B9LQ2MQ9RL, 72BC1000MQKDFRIQ</t>
  </si>
  <si>
    <t>Bantuan perlengkapan sekolah RT.41</t>
  </si>
  <si>
    <t>E7D2B000MQL624QJ, 3EC72744LF87LDA8</t>
  </si>
  <si>
    <t>Pelatihan Fardhu kifayah RT.41</t>
  </si>
  <si>
    <t>7269B4ES5VH039R0, 1B42D2M16AC802HT</t>
  </si>
  <si>
    <t>Sosialisasi pencegahan bahaya kebakaran RT.41</t>
  </si>
  <si>
    <t>B14E73IEM4UIDF7M, 33F01744LF84I028</t>
  </si>
  <si>
    <t>Sosialisasi PHBS RT.41</t>
  </si>
  <si>
    <t>A8EC81PJMFP05105, 52E9F3IEM4UHR89C</t>
  </si>
  <si>
    <t>Penunjang kegiatan Dasawisma RT.41</t>
  </si>
  <si>
    <t>2A7842M16AC1R61C, DB8603IEM4UG1PBS</t>
  </si>
  <si>
    <t>Kegiatan pendukung sosial RT.33</t>
  </si>
  <si>
    <t>65F6D1PJMFTFNL22</t>
  </si>
  <si>
    <t>Kegiatan pendukung sosial RT.36</t>
  </si>
  <si>
    <t>58EFA744LFBT6H0K, CF8D22M16AG15LFE</t>
  </si>
  <si>
    <t>Kegiatan pendukung sosial RT.37</t>
  </si>
  <si>
    <t>A08921PJMFTM50PH</t>
  </si>
  <si>
    <t>Kegiatan pendukung sosial RT.42</t>
  </si>
  <si>
    <t>FB29F4ESSVKS5B00</t>
  </si>
  <si>
    <t>BD7A91PJMFTC21EG, F6C8D2T66LB26UHP</t>
  </si>
  <si>
    <t>Kegiatan pendukung sosial RT.43</t>
  </si>
  <si>
    <t>1A4760T66LBBH04D</t>
  </si>
  <si>
    <t>Bimbingan dasar melukis RT.32</t>
  </si>
  <si>
    <t>E01CE5B9LQ7KVTHQ, DCC055B9LQ7VITAI</t>
  </si>
  <si>
    <t>Sosialisasi bahaya narkoba RT.32</t>
  </si>
  <si>
    <t>1D587000MQP8PGR2, 2568E3IEM52R99I5</t>
  </si>
  <si>
    <t>Sosialisasi kesehatan ibu dan anak RT.32</t>
  </si>
  <si>
    <t>1AB445B9LQ7HJNLJ, 28E9B744LFCB7TI4</t>
  </si>
  <si>
    <t>Bantuan perlengkapan sekolah RT.33</t>
  </si>
  <si>
    <t>3B34F744LFD7L1EH, 7F85767N5K0N3H2N</t>
  </si>
  <si>
    <t>Sosialisasi kesehatan ibu dan anak RT.33</t>
  </si>
  <si>
    <t>J8A78367N5KQEGJ87, 6AF1C4ES5VLSH3GV</t>
  </si>
  <si>
    <t>Bantuan perlengkapan sekolah RT.34</t>
  </si>
  <si>
    <t>D02550T66LCNNP4F, 711EA67N5KR1ASL8</t>
  </si>
  <si>
    <t>Bimbingan dasar melukis RT.34</t>
  </si>
  <si>
    <t>6F1020T66LCKMQIF, B77B5744LFDCS6UR</t>
  </si>
  <si>
    <t>Sosialisasi penanggulangan bahaya DBD RT.35</t>
  </si>
  <si>
    <t>90F73744LFE960P0, B79410T66LDJB1NR</t>
  </si>
  <si>
    <t>Sosialisasi bahaya pencegahan kebakaran RT.35</t>
  </si>
  <si>
    <t>67DBC1PJMFV0F8EJ, F0A052M16AI6LOCF</t>
  </si>
  <si>
    <t>Bimbingan dasar melukis RT.36</t>
  </si>
  <si>
    <t>428F5744LFEG3Q18, 67BCB5B9LQ0205V</t>
  </si>
  <si>
    <t>Sosialisasi bahaya narkoba RT.36</t>
  </si>
  <si>
    <t>EE3952M16AIG8BQC, F9EED000MQRC0RN9</t>
  </si>
  <si>
    <t>Sosialisasi kesehatan ibu dan anak RT.36</t>
  </si>
  <si>
    <t>CB4C95B9LQ9JAPFD, 77C8C2M16AIF7J2K</t>
  </si>
  <si>
    <t>Bantuan perlengkapan sekolah RT.37</t>
  </si>
  <si>
    <t>F3AAC2M16AJ5G40Q, 734D23IEM55G0IA8</t>
  </si>
  <si>
    <t>Bimbingan dasar melukis RT.37</t>
  </si>
  <si>
    <t>380E24ES5VN0TT5B, CAD5B2M16AJ2G5EE</t>
  </si>
  <si>
    <t>Sosialisasi kesehatan ibu dan anak RT.37</t>
  </si>
  <si>
    <t>CA47F000MQR0CGRL, 23DEE4ES5VNNN058</t>
  </si>
  <si>
    <t>Bimbingan dasar melukis RT.38</t>
  </si>
  <si>
    <t>B8F001PJMG0EAMDL, 141D54ES5VNK09M2</t>
  </si>
  <si>
    <t>Sosialisasi bahaya narkoba RT.38</t>
  </si>
  <si>
    <t>F48022M16AI05AJ0, 9BA552M16AIPMQK5</t>
  </si>
  <si>
    <t>B6C76744LFFA6NMP, AD1604ES5V03DP5H</t>
  </si>
  <si>
    <t>Sosialisasi kesehatan ibu dan anak RT.39</t>
  </si>
  <si>
    <t>701EC5B9LQADPU0J, B9FA83IEM55M3ALQ</t>
  </si>
  <si>
    <t>Bantuan perlengkapan sekolah RT.40</t>
  </si>
  <si>
    <t>1A4ED000MQSRSAHD, 7EC284ES5V0P25DH</t>
  </si>
  <si>
    <t>Bimbingan dasar melukis RT.40</t>
  </si>
  <si>
    <t>89B6BA5B9LQB0APHV, 9E9210T66LF67H0Q</t>
  </si>
  <si>
    <t>DBC591PJMGT0DA4, 2D2875B9LQJEVN0F</t>
  </si>
  <si>
    <t>Sosialisasi bahaya Narkoba RT.41</t>
  </si>
  <si>
    <t>21AD0000MQVIAA9U, A17065B9LQFAI7E3</t>
  </si>
  <si>
    <t>Sosialisasi bahaya narkoba RT.42</t>
  </si>
  <si>
    <t>599050T66LNJRAV4, 294C02M16ASCSFFK</t>
  </si>
  <si>
    <t>Bimbingan dasar melukis RT.42</t>
  </si>
  <si>
    <t>E32413IEM5EPJMJF, 1925E000MR58F1R0</t>
  </si>
  <si>
    <t>Sosialisasi kesehatan ibu dan anak RT.42</t>
  </si>
  <si>
    <t>175964ES6013S383, 9EA7A2M16ASBAAS0</t>
  </si>
  <si>
    <t>Bimbingan dasar melukis RT.43</t>
  </si>
  <si>
    <t>128844ES6017S3TV, 83C810T66LNMI950</t>
  </si>
  <si>
    <t>Sosialisasi bahaya DBD RT.43</t>
  </si>
  <si>
    <t>7395E5B9LQJJMQU4, 77B530T66LNLVIEJ</t>
  </si>
  <si>
    <t>Bimbingan dasar tata rias wajah RT.43</t>
  </si>
  <si>
    <t>COD6A5B9LQJJ5K6A, 411C90T66LNLFLKR</t>
  </si>
  <si>
    <t>Pelatihan keterampilan kuliner RT.20</t>
  </si>
  <si>
    <t>02B0067N5M0NJQ80, 6C0EB744LGJ42G09</t>
  </si>
  <si>
    <t>Pelatihan Budidaya Ikan tawar RT.20</t>
  </si>
  <si>
    <t>739861PJMH4PF21Q, 2E282744LGJ3V6ER</t>
  </si>
  <si>
    <t>Pelatihan Ekonomi pembuatan kue RT.20</t>
  </si>
  <si>
    <t>0C2550T66MICTQAR, 293B300MS00J8E9</t>
  </si>
  <si>
    <t>Bantuan perlengkapan sekolah RT.20</t>
  </si>
  <si>
    <t>E95F03IEM68Q9U0G, CA80C744LGJ3I003</t>
  </si>
  <si>
    <t>Kegiatan pelatihan tenis meja RT.20</t>
  </si>
  <si>
    <t>94BC3000MS00SQS1, 2EFDA4ES60RU9SG0</t>
  </si>
  <si>
    <t>Kegiatan pelatihan dan pengembangan industri kreatif RT.20</t>
  </si>
  <si>
    <t>494860T66MI6QR6B, E17E067N5M0MTL6B</t>
  </si>
  <si>
    <t>Seminar edukasi hidup sehat RT.20</t>
  </si>
  <si>
    <t>BBCFD000MRVVA6UM</t>
  </si>
  <si>
    <t>Pelatihan design grafis RT.22</t>
  </si>
  <si>
    <t>01DDF000MS1QP3E, F07AD5B9LRECAKMQ</t>
  </si>
  <si>
    <t>Kegiatan pemberdayaan calistung RT.22</t>
  </si>
  <si>
    <t>63DCD000MS01M007, 4EC160T66MIE5GRR</t>
  </si>
  <si>
    <t>Bantuan perlengkapan sekolah RT.22</t>
  </si>
  <si>
    <t>0CEB0744LGJ4SE0N, 7E014000MS01J11N</t>
  </si>
  <si>
    <t>Seminar wawasan bangsa RT.22</t>
  </si>
  <si>
    <t>1D304744LGJ4NCRM, 3ED3C1PJMH4QBE8U</t>
  </si>
  <si>
    <t>Pelatihan tim Futsal RT RT.22</t>
  </si>
  <si>
    <t>41BCF4ES60RVC46K, 54A1F000MS01CSQ5</t>
  </si>
  <si>
    <t>Pelatihan dan pengembangan industri kreatif RT.22</t>
  </si>
  <si>
    <t>590823IEM69ILQ9N, 34D63000MS018F4M</t>
  </si>
  <si>
    <t>Seminar edukasi KB RT.22</t>
  </si>
  <si>
    <t>1D38A3IEM69IHGM3, 46C523IEM69IK4I0</t>
  </si>
  <si>
    <t>Pelatihan pembuatan deterjen RT.29</t>
  </si>
  <si>
    <t>DA0B067N5M0Q9Q4K, C83391PJMH4SAVFE</t>
  </si>
  <si>
    <t>Pelatihan memandikan jenazah RT.29</t>
  </si>
  <si>
    <t>F653167N5M0Q5JFJ, D92495B9LREDQRMC</t>
  </si>
  <si>
    <t>Kegiatan pengajian masyarakat RT.29</t>
  </si>
  <si>
    <t>6CA4A3IEM69KRNM1, 13FA3000MS0396G3</t>
  </si>
  <si>
    <t>Bantuan perlengkapan sekolah RT.29</t>
  </si>
  <si>
    <t>B3B934ES60S164KU, 028041PJMH4RQA97</t>
  </si>
  <si>
    <t>Pelatihan tim futsal RT.29</t>
  </si>
  <si>
    <t>812AF4ES60SDVSFN</t>
  </si>
  <si>
    <t>Seminar anti korupsi RT.29</t>
  </si>
  <si>
    <t>2FFAF4ES60S0SUM9, D3A592M16BN848ME</t>
  </si>
  <si>
    <t>Pelatihan keterampilan usaha kerja RT.44</t>
  </si>
  <si>
    <t>111612M16BN988VG, 19320744LGJ7AT0H</t>
  </si>
  <si>
    <t>Pelatihan dasawisma "penitngnya IRT bisnis online" RT.44</t>
  </si>
  <si>
    <t>E5DA60T66MIGA06G, 4C7D53IEM69LITQB</t>
  </si>
  <si>
    <t>Kegiatan pemberdayaan calistung RT.44</t>
  </si>
  <si>
    <t>9eE9A10744LGJ71RL6, 452885B9LREE9HCN</t>
  </si>
  <si>
    <t>Pencegahan narkoba RT.44</t>
  </si>
  <si>
    <t>0A8C91PJMH4SGH5I, C147B5B9LREE5ND7</t>
  </si>
  <si>
    <t>Pelatihan jurnalistik RT.44</t>
  </si>
  <si>
    <t>F1806000MSK03KLK0, 719674ES60S1K3SS</t>
  </si>
  <si>
    <t>Pelatihan pembuatan pentol RT.47</t>
  </si>
  <si>
    <t>4F92C1PJMH4TER1L, 1F86B3IEM69MARF0</t>
  </si>
  <si>
    <t>Kegiatan UMKM RT.47</t>
  </si>
  <si>
    <t>BBC935B9LREEU8I3, 7AA1B3IEM69M652K</t>
  </si>
  <si>
    <t>Seminar pendidikan berbasis teknologi RT.47</t>
  </si>
  <si>
    <t>5ECB22M16BN9JDDM, 46BF42M16BN9L81E</t>
  </si>
  <si>
    <t>Bantuan perlengkapan sekolah RT.47</t>
  </si>
  <si>
    <t>F71C32M16BN9GVAN, 897EC4ES60S29EGG</t>
  </si>
  <si>
    <t>Pelatihan Komputer RT.47</t>
  </si>
  <si>
    <t>2EB2D0T66MIGJSKQ</t>
  </si>
  <si>
    <t>Diskusi tentang generasi masa datang RT.47</t>
  </si>
  <si>
    <t>42FE74ES50S25V5E</t>
  </si>
  <si>
    <t>Pelatihan dan pengembangan industri kreatiF RT.48</t>
  </si>
  <si>
    <t>Pelatihan keterampilan usaha kerja RT.48</t>
  </si>
  <si>
    <t>87E18744LGJ81BFV, 393E75B9LREF9C02</t>
  </si>
  <si>
    <t>77B274ES60S39RK4, 15EFB4ES60S3BTU7</t>
  </si>
  <si>
    <t>Kegiatan pemberdayaan kesejahteraan RT.148</t>
  </si>
  <si>
    <t>DB0DA5B9LREFIVIB, 7B7AB0T66MIHKBQB</t>
  </si>
  <si>
    <t>Pelatihan menulis buku anak RT.48</t>
  </si>
  <si>
    <t>E835A3IEM69MKVKN, 72964744LGJ8AKE4</t>
  </si>
  <si>
    <t>Pelatihan Tahfidz Guru RT.48</t>
  </si>
  <si>
    <t>5588F2M16BNA4E9R, D1E5D744LGJ879UQ</t>
  </si>
  <si>
    <t>Pelatihan menjahit RT.49</t>
  </si>
  <si>
    <t>9D5B74ES60S42LHG, C9CF60T66MIIGGGP</t>
  </si>
  <si>
    <t>Pelatihan keterampilan usaha kerja RT.49</t>
  </si>
  <si>
    <t>BE92A4ES60S3VB3N, D4B442M16BNB71R1</t>
  </si>
  <si>
    <t>Pelatihan pendidikan alat peraga guru TK RT.49</t>
  </si>
  <si>
    <t>943E10T66MII9HFF</t>
  </si>
  <si>
    <t>Pelatihan pendidikan alat peraga guru TPA RT.49</t>
  </si>
  <si>
    <t>156A6744LGJ92LUD</t>
  </si>
  <si>
    <t>Bantuan perlengkapan sekolah RT.49</t>
  </si>
  <si>
    <t>84BFE4ES60S3NJUR, F3C733IEM69N8PCC</t>
  </si>
  <si>
    <t>Kegiatan diskusi pengembangan karakter kepemudaan RT.49</t>
  </si>
  <si>
    <t>5EA55000MS05G8SV, 06C6B3IEM69N6PUS</t>
  </si>
  <si>
    <t>Pelatihan Fardhu kifayah RT.49</t>
  </si>
  <si>
    <t>A66C0744LGJ8L4A1</t>
  </si>
  <si>
    <t>Pelatihan Design sablon kaos&amp;plastik RT.20</t>
  </si>
  <si>
    <t>A96E84ES60H307M4, 5B9EC5B9LR3GT02S</t>
  </si>
  <si>
    <t>Penyuluhan pengelolahan sampah Eco Enzim RT.20</t>
  </si>
  <si>
    <t>Pelatihan Hadroh Habsian RT.21</t>
  </si>
  <si>
    <t>3EA411PJMGP072IR, 2CF7F000MRL3067L</t>
  </si>
  <si>
    <t>D4E7E0T66M7TR4D1, 8D2BF4ES60HGD5C7</t>
  </si>
  <si>
    <t>Sosialisasi potensi penyakit&amp;wabah RT.21</t>
  </si>
  <si>
    <t>8D252000MRLCRFUV, 0367F0T66M7T018T</t>
  </si>
  <si>
    <t>Kegiatan pelatihan design spanduk RT.22</t>
  </si>
  <si>
    <t>A01080T66M86FG22, FC4367N5LME0V0L</t>
  </si>
  <si>
    <t>12DF31PJMGQDD5NK, A73462M16BC0DPSK</t>
  </si>
  <si>
    <t>Penyuluhan terhadap pentingnya pendidikan anak RT.23</t>
  </si>
  <si>
    <t>29ABF000MRTTGN1C, 1A27F6N5M2U7140</t>
  </si>
  <si>
    <t>Sosialisasi kesehatan lingkungan RT.23</t>
  </si>
  <si>
    <t>920DA3IEM67E9C1G, B9A7F67N5M0LSBNV</t>
  </si>
  <si>
    <t>Penyuluhan dampak buruk pergaulan bebas RT.24</t>
  </si>
  <si>
    <t>88007000MRTUIRS7, C2358000MRTUQ58M</t>
  </si>
  <si>
    <t>Sosialisasi bahaya stunting RT.24</t>
  </si>
  <si>
    <t>D37B40T66MGAHVDK, 452042M16GBL3IR5L</t>
  </si>
  <si>
    <t>Bantuan perlengkapan sekolah RT.25</t>
  </si>
  <si>
    <t>981BD4ES60PVNP3L</t>
  </si>
  <si>
    <t>Pemelliharaan kamar mandi RT.25</t>
  </si>
  <si>
    <t>116770T66MGDF21V, A91C467N5LU09CE8</t>
  </si>
  <si>
    <t>Pelatihan dasawisma RT.29</t>
  </si>
  <si>
    <t>0D4001PJMH4F8VHJ, A8DA667N5M2U3LMJ</t>
  </si>
  <si>
    <t>Penyuluhan pola makan sehat RT.29</t>
  </si>
  <si>
    <t>4FA3F744LGIPFD9I, 3518E5B9LREOPG5G</t>
  </si>
  <si>
    <t>Pelatihan pembuatan kue RT.44</t>
  </si>
  <si>
    <t>0EEBD1PJMH4FMSRN, 381B30T66MI3E2MC</t>
  </si>
  <si>
    <t>Pelatihan Kader Posyandu RT.44</t>
  </si>
  <si>
    <t>EB120744LGIPSN50, 846D01PJMH4FIM4D</t>
  </si>
  <si>
    <t>Pelatihan Tahfidz Alquran RT.45</t>
  </si>
  <si>
    <t>F85C01PJMH4G6JQ1, B578267N5M0EC68K</t>
  </si>
  <si>
    <t>Pelatihan Habsy RT.46</t>
  </si>
  <si>
    <t>FD1F74ES60RS2UVB, 9D80967N5M0KUAS2</t>
  </si>
  <si>
    <t>Sosialisasi penyakit DBD RT.46</t>
  </si>
  <si>
    <t>A5FC92M16BMSVCML, 4E471000MRVTT2LF</t>
  </si>
  <si>
    <t>Pelatihan menjahit RT.47</t>
  </si>
  <si>
    <t>A1CF5000MRVU8VGM, 23405744LGJ1ICDR</t>
  </si>
  <si>
    <t>Pelatihan KB RT.47</t>
  </si>
  <si>
    <t>D4ABF000MRVU5N05, 8B3F95B9LRE8KP94</t>
  </si>
  <si>
    <t>Pelatihan dasawisma RT.48</t>
  </si>
  <si>
    <t>011CB5B9LRE8V57D, 9BD4C0T66MIB0CIN</t>
  </si>
  <si>
    <t>Sosialisasi bahaya stunting RT.48</t>
  </si>
  <si>
    <t>42D133IEM69G0TIE, 2F1221PJMH4N9AJT</t>
  </si>
  <si>
    <t>Pelatihan Design interior RT.49</t>
  </si>
  <si>
    <t>2B6195B9B9LRE9DM40, 24C991PJMH2M2EAF</t>
  </si>
  <si>
    <t>Pelatihan pembuatan amplang RT.49</t>
  </si>
  <si>
    <t>4E76D000MRVUM6DC, 43BDB1PJMH4NMHG7</t>
  </si>
  <si>
    <t>Pelatihan tim futsal RT.21</t>
  </si>
  <si>
    <t>2862912669000000</t>
  </si>
  <si>
    <t>Pelatihan Kartu undangan RT.21</t>
  </si>
  <si>
    <t>3651423294000000</t>
  </si>
  <si>
    <t>6235594987000000</t>
  </si>
  <si>
    <t>6228034759000000</t>
  </si>
  <si>
    <t>2765833106000000</t>
  </si>
  <si>
    <t>1890784700000000</t>
  </si>
  <si>
    <t>Pelatihan tenis meja RT.23</t>
  </si>
  <si>
    <t>6794254950000000</t>
  </si>
  <si>
    <t>Pelatihan keterampilan usaha online RT.23</t>
  </si>
  <si>
    <t>6901961234000000</t>
  </si>
  <si>
    <t>Pelatihan hidup sehat RT.23</t>
  </si>
  <si>
    <t>4188650475000000</t>
  </si>
  <si>
    <t>Pelatihan guru mengaji RT.23</t>
  </si>
  <si>
    <t>8518935694000000</t>
  </si>
  <si>
    <t>7297535654000000</t>
  </si>
  <si>
    <t>Seminar pelatihan olahraga RT.24</t>
  </si>
  <si>
    <t>8348143402000000</t>
  </si>
  <si>
    <t>Pelatihan tenis meja RT.24</t>
  </si>
  <si>
    <t>2559324145000000</t>
  </si>
  <si>
    <t>Pelatihan keterampilan kue kering RT.24</t>
  </si>
  <si>
    <t>4905603770000000</t>
  </si>
  <si>
    <t>Pelatihan industri kreatif RT.24</t>
  </si>
  <si>
    <t>6212805509000000</t>
  </si>
  <si>
    <t>Dialog pentingnya menjaga kebersihan RT.24</t>
  </si>
  <si>
    <t>9731495561000000</t>
  </si>
  <si>
    <t>Dialog dasawisma RT.24</t>
  </si>
  <si>
    <t>9203605310000000</t>
  </si>
  <si>
    <t>Pelatihan dan pengembangan industri kreatif RT.25</t>
  </si>
  <si>
    <t>5881477951000000</t>
  </si>
  <si>
    <t>Kegiatan kuda lumping RT.25</t>
  </si>
  <si>
    <t>4018854236000000</t>
  </si>
  <si>
    <t>Pelatihan hidup sehat RT.25</t>
  </si>
  <si>
    <t>9376062133000000</t>
  </si>
  <si>
    <t>Kegiatan dasawisma usaha rumahan RT.25</t>
  </si>
  <si>
    <t>8330845442000000</t>
  </si>
  <si>
    <t>Pelatihan keterampilan kerajinan tangan RT.45</t>
  </si>
  <si>
    <t>5462331517000000</t>
  </si>
  <si>
    <t>Pelatihan keterampilan usaha keja RT.45</t>
  </si>
  <si>
    <t>3213358851000000</t>
  </si>
  <si>
    <t>Penyuluhan narkoba RT.45</t>
  </si>
  <si>
    <t>3673752776000000</t>
  </si>
  <si>
    <t>Seminar Dasawisma RT.45</t>
  </si>
  <si>
    <t>9614896253000000</t>
  </si>
  <si>
    <t>7605508518000000</t>
  </si>
  <si>
    <t>Pelatihan kader posyandu RT.45</t>
  </si>
  <si>
    <t>1060612070000000</t>
  </si>
  <si>
    <t>Pelatihan Futsal RT.45</t>
  </si>
  <si>
    <t>4745991942000000</t>
  </si>
  <si>
    <t>Pelatihan Tahfidz RT.46</t>
  </si>
  <si>
    <t>6677547422000000</t>
  </si>
  <si>
    <t>Sosialisasi bahaya narkoba RT.46</t>
  </si>
  <si>
    <t>9203339573000000</t>
  </si>
  <si>
    <t>Pelatihan tenis meja RT.46</t>
  </si>
  <si>
    <t>3037443372000000</t>
  </si>
  <si>
    <t>Pelatihan menjahit RT.46</t>
  </si>
  <si>
    <t>0342267767000000</t>
  </si>
  <si>
    <t>Pelatihan usaha UMKM RT.46</t>
  </si>
  <si>
    <t>2091032057000000</t>
  </si>
  <si>
    <t>Budidaya ikan tawar RT.46</t>
  </si>
  <si>
    <t>6988467726000000</t>
  </si>
  <si>
    <t>Pelatihan fardhu kifayah RT.58</t>
  </si>
  <si>
    <t>4748088072000000</t>
  </si>
  <si>
    <t>5478431347000000</t>
  </si>
  <si>
    <t>Pelatihan service motor RT.58</t>
  </si>
  <si>
    <t>5935227965000000</t>
  </si>
  <si>
    <t>Kegiatan pelatihan habsy RT.58</t>
  </si>
  <si>
    <t>1124047098000000</t>
  </si>
  <si>
    <t>Sosialisasi bahaya narkoba RT.31</t>
  </si>
  <si>
    <t>6511826818000000</t>
  </si>
  <si>
    <t>Kegiatan pendukung sosial RT.31</t>
  </si>
  <si>
    <t>5058651865000000</t>
  </si>
  <si>
    <t>Pelatihan memandikan jenazah RT.31</t>
  </si>
  <si>
    <t>1023641484000000</t>
  </si>
  <si>
    <t>Pelatihan industri kecil RT.31</t>
  </si>
  <si>
    <t>0862945335000000</t>
  </si>
  <si>
    <t>Sosialisasi pencegahan kebakaran RT.32</t>
  </si>
  <si>
    <t>6265612451000000</t>
  </si>
  <si>
    <t>6720287718000000</t>
  </si>
  <si>
    <t>3043975185000000</t>
  </si>
  <si>
    <t>4926826545000000</t>
  </si>
  <si>
    <t>Kegiatan pendukung dasawisma RT.32</t>
  </si>
  <si>
    <t>5752097822000000</t>
  </si>
  <si>
    <t>3430120613000000</t>
  </si>
  <si>
    <t>1095488748000000</t>
  </si>
  <si>
    <t>5005188721000000</t>
  </si>
  <si>
    <t>Kegiatan pendukung sosial RT.34</t>
  </si>
  <si>
    <t>7939667383000000</t>
  </si>
  <si>
    <t>1380253646000000</t>
  </si>
  <si>
    <t>Kegiatan bimbingan dasar melukis RT.34</t>
  </si>
  <si>
    <t>1177933659000000</t>
  </si>
  <si>
    <t>4226481437000000</t>
  </si>
  <si>
    <t>Sosialisasi bahaya DBD RT.35</t>
  </si>
  <si>
    <t>0146867879000000</t>
  </si>
  <si>
    <t>Sosialisasi bahaya kebakaran RT.35</t>
  </si>
  <si>
    <t>9782262285000000</t>
  </si>
  <si>
    <t>Kegaitan pendukung sosial RT.36</t>
  </si>
  <si>
    <t>9965651686000000</t>
  </si>
  <si>
    <t>4412447927000000</t>
  </si>
  <si>
    <t>8394640672000000</t>
  </si>
  <si>
    <t>9749915190000000</t>
  </si>
  <si>
    <t>Kegaitan pendukung sosial RT.37</t>
  </si>
  <si>
    <t>3559158828000000</t>
  </si>
  <si>
    <t>1861470157000000</t>
  </si>
  <si>
    <t>5019239468000000</t>
  </si>
  <si>
    <t>0324609255000000</t>
  </si>
  <si>
    <t>8976971415000000</t>
  </si>
  <si>
    <t>4942349989000000</t>
  </si>
  <si>
    <t>9778914751000000</t>
  </si>
  <si>
    <t>Kegiatan pendukung dasawisma RT.39</t>
  </si>
  <si>
    <t>2851407456000000</t>
  </si>
  <si>
    <t>0356967583000000</t>
  </si>
  <si>
    <t>Sosialisasi Balakar RT.40</t>
  </si>
  <si>
    <t>7875986194000000</t>
  </si>
  <si>
    <t>8270805754000000</t>
  </si>
  <si>
    <t>Kegiatan pendukung dasawisma RT.40</t>
  </si>
  <si>
    <t>4236715675000000</t>
  </si>
  <si>
    <t>7558766765000000</t>
  </si>
  <si>
    <t>3654719846000000</t>
  </si>
  <si>
    <t>6856898204000000</t>
  </si>
  <si>
    <t>Kegaitan pendukung dasawisma RT.41</t>
  </si>
  <si>
    <t>6212830308000000</t>
  </si>
  <si>
    <t>Kegiatan fardhu kifayah RT.41</t>
  </si>
  <si>
    <t>9218905328000000</t>
  </si>
  <si>
    <t>Sosialisasi bahaya narkoba RT.41</t>
  </si>
  <si>
    <t>5531678757000000</t>
  </si>
  <si>
    <t>0865581637000000</t>
  </si>
  <si>
    <t>2505130733000000</t>
  </si>
  <si>
    <t>0501076320000000</t>
  </si>
  <si>
    <t>0718247617000000</t>
  </si>
  <si>
    <t>1038677723000000</t>
  </si>
  <si>
    <t>Sosiaslisasi bahaya DBD RT.43</t>
  </si>
  <si>
    <t>2237684557000000</t>
  </si>
  <si>
    <t>Pelatihan tata rias wajah RT.43</t>
  </si>
  <si>
    <t>3185303922000000</t>
  </si>
  <si>
    <t>2983915117000000</t>
  </si>
  <si>
    <t>4689262552000000</t>
  </si>
  <si>
    <t>Sosialisasi kesehatan ibu dan anak RT.58</t>
  </si>
  <si>
    <t>4594393472000000</t>
  </si>
  <si>
    <t>Merangkai bunga RT.21</t>
  </si>
  <si>
    <t>Pelatihan anti narkoba  RT.21</t>
  </si>
  <si>
    <t>Sosialisasi bahaya kebakaran RT.39</t>
  </si>
  <si>
    <t>Sosialisasi bahaya kebakaran RT.41</t>
  </si>
  <si>
    <t>ATK RT.32</t>
  </si>
  <si>
    <t>Pemberian Bantuan Makanan warga kurang mampu RT.32</t>
  </si>
  <si>
    <t>Penunjang Kegiatan Dasawisma RT.32</t>
  </si>
  <si>
    <t>Pemberian Makanan Tambahan (PMT) RT.32</t>
  </si>
  <si>
    <t>Sosialisasi Pencegahan Bahaya Kebakaran RT.32</t>
  </si>
  <si>
    <t>Bantuan Perlengkapan Sekolah RT.32</t>
  </si>
  <si>
    <t>ATK RT.34</t>
  </si>
  <si>
    <t>Pemberian Bantuan Makanan warga kurang mampu RT.34</t>
  </si>
  <si>
    <t>Penunjang Kegiatan Dasawisma RT.34</t>
  </si>
  <si>
    <t>Pemberian Makanan Tambahan (PMT) RT.34</t>
  </si>
  <si>
    <t>Sosialisasi Pencegahan Bahaya Kebakaran RT.34</t>
  </si>
  <si>
    <t>Bantuan Perlengkapan Sekolah RT.34</t>
  </si>
  <si>
    <t>ATK RT.39</t>
  </si>
  <si>
    <t>Pemberian Bantuan Makanan warga kurang mampu RT.39</t>
  </si>
  <si>
    <t>Penunjang Kegiatan Dasawisma RT.39</t>
  </si>
  <si>
    <t>Pemberian Makanan Tambahan (PMT) RT.39</t>
  </si>
  <si>
    <t>Sosialisasi Pencegahan Bahaya Kebakaran RT.39</t>
  </si>
  <si>
    <t>Bantuan Perlengkapan Sekolah RT.39</t>
  </si>
  <si>
    <t>ATK RT.40</t>
  </si>
  <si>
    <t>Pemberian Bantuan Makanan warga kurang mampu RT.40</t>
  </si>
  <si>
    <t>Pemberian Makanan Tambahan (PMT) RT.40</t>
  </si>
  <si>
    <t>Sosialisasi Pencegahan Bahaya Kebakaran RT.40</t>
  </si>
  <si>
    <t>Bantuan Perlengkapan Sekolah RT.40</t>
  </si>
  <si>
    <t>ATK RT.41</t>
  </si>
  <si>
    <t>Pemberian Bantuan Makanan warga kurang mampu RT.41</t>
  </si>
  <si>
    <t>Penunjang Kegiatan Dasawisma RT.41</t>
  </si>
  <si>
    <t>Sosialisasi Pencegahan Bahaya Kebakaran RT.41</t>
  </si>
  <si>
    <t>Pelatihan Fardhu Kifayah RT.41</t>
  </si>
  <si>
    <t>Bantuan Perlengkapan Sekolah RT.41</t>
  </si>
  <si>
    <t>ATK RT.20</t>
  </si>
  <si>
    <t>Pemberian bantuan makanan kurang mampu RT.20</t>
  </si>
  <si>
    <t>Pemberian Makanan Tambahan (PMT) RT.20</t>
  </si>
  <si>
    <t>Seminar Edukasi perilaku hidup sehat RT.20</t>
  </si>
  <si>
    <t>Kegiatan Pelatihan dan Pengembangan Industri Kreatif RT.20</t>
  </si>
  <si>
    <t>Kegiatan Pelatihan Tenis Meja RT.20</t>
  </si>
  <si>
    <t>Bantuan Perlengkapan Sekolah</t>
  </si>
  <si>
    <t>Pelatihan Ekonomi Pembuatan Kue kering RT.20</t>
  </si>
  <si>
    <t>Pelatihan Budidaya Ikan Tawar RT.20</t>
  </si>
  <si>
    <t>Pelatihan Keterampilan Kuliner RT.20</t>
  </si>
  <si>
    <t>Bantuan Sembako</t>
  </si>
  <si>
    <t>Pemberian Makana Tambahan (PMT)</t>
  </si>
  <si>
    <t>Pelatihan pengenalan pentingnya hidup sehat</t>
  </si>
  <si>
    <t>Pelatihan dan pengembangan industri kreatif</t>
  </si>
  <si>
    <t>pelatihan kepemudaan tim RT (tenis meja)</t>
  </si>
  <si>
    <t>pelatihan kepemudaan tim RT (futsal)</t>
  </si>
  <si>
    <t>Bantuan perlengkapan sekolah</t>
  </si>
  <si>
    <t>Kegiatan pelatihan guru mengaji untuk anak2</t>
  </si>
  <si>
    <t>Pelatihan Keterampilan Usaha Kerja</t>
  </si>
  <si>
    <t>ATK RT.29</t>
  </si>
  <si>
    <t>Pemberian Bantuan Makanan warga kurang mampu RT.29</t>
  </si>
  <si>
    <t>Pemberian Makanan Tambahan (PMT) RT.22</t>
  </si>
  <si>
    <t>Seminar Anti Korupsi RT.29</t>
  </si>
  <si>
    <t>Kegiatan Pelatihan Tim Futsal RT.29</t>
  </si>
  <si>
    <t>Bantuan Perlengkapan Sekolah RT.29</t>
  </si>
  <si>
    <t>Kegiatan Pengajian Masyarakat RT.29</t>
  </si>
  <si>
    <t>Kegiatan Pelatihan memandikan Jenazah RT.29</t>
  </si>
  <si>
    <t>Pelatihan membuat Deterjen RT.29</t>
  </si>
  <si>
    <t>ATK RT.44</t>
  </si>
  <si>
    <t>Pemberian Bantuan Makanan warga kurang mampu RT.44</t>
  </si>
  <si>
    <t>Pemberian Makanan Tambahan (PMT) RT.44</t>
  </si>
  <si>
    <t>Seminar &amp; Pelatihan Jurnalistik RT.44</t>
  </si>
  <si>
    <t>Kegiatan Sadar Hukum dan Pencegahan Narkoba RT.44</t>
  </si>
  <si>
    <t>Bantuan Perlengkapan Sekolah RT.44</t>
  </si>
  <si>
    <t>Kegiatan Pemberdayaan Calistung RT.44</t>
  </si>
  <si>
    <t>Pelatihan pentingnya IRT Bisnis Online RT.44</t>
  </si>
  <si>
    <t>Pelatihan Keterampialn Usaha Kerja Kerajinan RT.44</t>
  </si>
  <si>
    <t>ATK RT.47</t>
  </si>
  <si>
    <t>Pemberian Bantuan Makanan warga kurang mampu RT.47</t>
  </si>
  <si>
    <t>Pemberian Makanan Tambahan (PMT) RT.47</t>
  </si>
  <si>
    <t>Diskusi tentang generasi di masa datang RT.47</t>
  </si>
  <si>
    <t>Kegiatan Pelatihan Komputer RT.47</t>
  </si>
  <si>
    <t>Bantuan Perlengkapan Sekolah RT.47</t>
  </si>
  <si>
    <t>Seminar Pendidikan berbasis Teknologi RT.47</t>
  </si>
  <si>
    <t>Kegiatan Pelatihan Industri Pengolahan Pentol RT.47</t>
  </si>
  <si>
    <t>ATK RT.48</t>
  </si>
  <si>
    <t>Pemberian Bantuan Makanan warga kurang mampu RT.48</t>
  </si>
  <si>
    <t>Pelatihan dan Pengembangan Industri Kreatif RT.48</t>
  </si>
  <si>
    <t>Bantuan Perlengkapan Sekolah RT.48</t>
  </si>
  <si>
    <t>Kegiatan pelatihan Tahfidz Guru RT.48</t>
  </si>
  <si>
    <t>Kegiatan Seminar &amp; Pelatihan Menulis Buku Anak RT.48</t>
  </si>
  <si>
    <t>Kegiatan Pemberdayaan Kesejahteraan Keluarga RT.48</t>
  </si>
  <si>
    <t>Pelatihan Keterampilan Usaha Kerja RT.48</t>
  </si>
  <si>
    <t>ATK RT.49</t>
  </si>
  <si>
    <t>Pemberian Bantuan Makanan warga kurang mampu RT.49</t>
  </si>
  <si>
    <t>Pelatihan Fardhu Kifayah RT.49</t>
  </si>
  <si>
    <t>Pemberian Makanan Tambahan (PMT) RT.49</t>
  </si>
  <si>
    <t>Bantuan Perlengkapan Sekolah RT.49</t>
  </si>
  <si>
    <t>Pelatihan pendidikan alat peraga Edukasi Guru TPA RT.49</t>
  </si>
  <si>
    <t>Pelatihan pendidikan alat peraga Edukasi Guru TK RT.49</t>
  </si>
  <si>
    <t>Pelatihan Keterampilan Usaha Kerja RT.49</t>
  </si>
  <si>
    <t>Pelatihan menjahit Usaha Kerja Menjahit RT.49</t>
  </si>
  <si>
    <t>Pembinaan Seni Budaya Tari-tarian RT.53</t>
  </si>
  <si>
    <t>Pemberian Bantuan Makanan Warga Kurang Mampu RT.53</t>
  </si>
  <si>
    <t>Edukasi Pemberdayaan Kesejahteraan DasawismaVRT.53</t>
  </si>
  <si>
    <t>ATK RT.53</t>
  </si>
  <si>
    <t>Pelatihan Olahraga bagi pemuda (Sepak Takraw) RT.53</t>
  </si>
  <si>
    <t>Pelatihan Habsy Irma Masjid Al Hijrah RT.53</t>
  </si>
  <si>
    <t>Pelatihan Fardhu Kifayah RT.53</t>
  </si>
  <si>
    <t>Pengadaan perlengkapan dan Seragam Sekolah RT.53</t>
  </si>
  <si>
    <t>Pelatihan Industri Kecil Pembuatan Kue RT.53</t>
  </si>
  <si>
    <t>ATK RT.54</t>
  </si>
  <si>
    <t>Penyuluhan Anti Narkoba RT.54</t>
  </si>
  <si>
    <t>Pelatihan fardhu Kifayah RT.54</t>
  </si>
  <si>
    <t>Pelatihan Industri Kecil RT.54</t>
  </si>
  <si>
    <t>ATK RT.55</t>
  </si>
  <si>
    <t>Pemberian Bantuan Makanan warga kurang mampu RT.55</t>
  </si>
  <si>
    <t>Pemberdayaan Kesejahteraan Keluarga RT (Dasawisma) RT.55</t>
  </si>
  <si>
    <t>Pemberian Makanan Tambahan (PMT) dan Vit RT.55</t>
  </si>
  <si>
    <t>Penyuluhan Anti Narkoba RT.55</t>
  </si>
  <si>
    <t>Pelatihan Fardhu Kifayah RT.55</t>
  </si>
  <si>
    <t>Bantuan Perlengkapan Sekolah RT.55</t>
  </si>
  <si>
    <t>ATK RT.57</t>
  </si>
  <si>
    <t>Pemberian Bantuan Sembako RT.57</t>
  </si>
  <si>
    <t>Pemberdayaan Kesejahteraan Keluarga RT.57</t>
  </si>
  <si>
    <t>Penyuluhan Anti Narkoba RT.57</t>
  </si>
  <si>
    <t>Pelatihan Habsy Irma Masjid RT.57</t>
  </si>
  <si>
    <t>Pelatihan Olahraga Futsal RT.57</t>
  </si>
  <si>
    <t>Pelatihan Fardhu Kifayah Laki-laki RT.57</t>
  </si>
  <si>
    <t>Pelatihan Fardhu Kifayah Perempuan RT.57</t>
  </si>
  <si>
    <t>Bantuan Perlengkapan Sekolah RT.57</t>
  </si>
  <si>
    <t>Pelatihan IndustriKecil RT.57</t>
  </si>
  <si>
    <t>Pelathan Tata Rias Pengantin RT.57</t>
  </si>
  <si>
    <t>Edukasi Pemberdayaan Kesejahteraan Dasawisma RT.59</t>
  </si>
  <si>
    <t>ATK RT.59</t>
  </si>
  <si>
    <t>Penyuluhan Anti Narkoba RT.59</t>
  </si>
  <si>
    <t>Pelatihan Fardhu Kifayah Pria RT.59</t>
  </si>
  <si>
    <t>PelatihanFutsal RT.59</t>
  </si>
  <si>
    <t>Pelatihan Rias Pengantin RT.59</t>
  </si>
  <si>
    <t>ATK RT.11</t>
  </si>
  <si>
    <t>Bantuan Sembako RT.11</t>
  </si>
  <si>
    <t>Pelatihan cara memakai tabung apar RT.11</t>
  </si>
  <si>
    <t>Pelatihan&amp;pengembangan Indsutri Kreatif RT.11</t>
  </si>
  <si>
    <t>Kegiatan Penyuluhan Narkoba RT.11</t>
  </si>
  <si>
    <t>ATK RT.13</t>
  </si>
  <si>
    <t>Bantuan Sembako RT.13</t>
  </si>
  <si>
    <t>Pendukung Kegiatan Sosial RT.13</t>
  </si>
  <si>
    <t>Pemberian Makanan Tambahan (PMT) RT.13</t>
  </si>
  <si>
    <t>Bantuan Perlengkapan Sekolah RT.13</t>
  </si>
  <si>
    <t>ATK RT.18</t>
  </si>
  <si>
    <t>Bantuan Sembako RT.18</t>
  </si>
  <si>
    <t>Pelatihan Memandikan Jenazah RT.18</t>
  </si>
  <si>
    <t>Pemberian Makanan tambahan (PMT) RT.18</t>
  </si>
  <si>
    <t>Bantuan Perlengkapan Sekolah RT.18</t>
  </si>
  <si>
    <t>ATK RT.19</t>
  </si>
  <si>
    <t>Bantuan Sembako RT.19</t>
  </si>
  <si>
    <t>Pelatihan Memandikan Jenazah RT.19</t>
  </si>
  <si>
    <t>Pelatihan cara memakai tabung apar RT.19</t>
  </si>
  <si>
    <t>Bantuan Perlengkapan Sekolah RT.19</t>
  </si>
  <si>
    <t>Bantuan Alquran TPA RT.19</t>
  </si>
  <si>
    <t>ATK RT.04</t>
  </si>
  <si>
    <t>Pemberian Bantuan makanan kurang mampu RT.04</t>
  </si>
  <si>
    <t>Penunjang kegiatan keterampilan usaha untuk dasawisma RT.04</t>
  </si>
  <si>
    <t>Pemberian Makanan Tambahan (PMT) RT.04</t>
  </si>
  <si>
    <t>Pelatihan dan pengembangan Indusri Kreatif RT.04</t>
  </si>
  <si>
    <t>Kegiatan penyuluhan Narkoba RT.04</t>
  </si>
  <si>
    <t>Bantuan Perlengkapan dan seragam sekolah RT.04</t>
  </si>
  <si>
    <t>Bantuan Sembako RT.10</t>
  </si>
  <si>
    <t>Pelatihan Keterampilan usaha untuk Dasawisma RT.10</t>
  </si>
  <si>
    <t>ATK RT.10</t>
  </si>
  <si>
    <t>Pemberian Makana Tambahan (PMT) RT.10</t>
  </si>
  <si>
    <t>Kegiatan Penyuluhan  Narkoba RT.10</t>
  </si>
  <si>
    <t>Bantuan Perlengkapan Sekolah RT.10</t>
  </si>
  <si>
    <t>Pelatihan Keterampilan usaha kerja RT.10</t>
  </si>
  <si>
    <t>Sosialisasi Kesehatan Ibu dan Anak RT.32</t>
  </si>
  <si>
    <t>Sosialisasi Bahaya Narkoba RT.32</t>
  </si>
  <si>
    <t>Bimbingan dasar Melukis RT.32</t>
  </si>
  <si>
    <t>Bantuan Sembako warga kurang mampu RT.33</t>
  </si>
  <si>
    <t>Sosialisasi Kesehatan Ibu dan Anak RT.33</t>
  </si>
  <si>
    <t>Bantuan Perlengkapan Sekolah RT.33</t>
  </si>
  <si>
    <t>Bantuan Sembako warga kurang mampu RT.34</t>
  </si>
  <si>
    <t>Bimbingan Dasar Melukis RT.34</t>
  </si>
  <si>
    <t>Sosialisasi Pencegahan Bahaya kebakaran RT.35</t>
  </si>
  <si>
    <t>Bantuan Sembako RT.35</t>
  </si>
  <si>
    <t>Sosialisasi Penanggulangan Bahaya DBD RT.35</t>
  </si>
  <si>
    <t>Bantuan Perlengkapan Sekolah RT.35</t>
  </si>
  <si>
    <t>Sosialisasi Kesehatan Ibu dan Anak RT.36</t>
  </si>
  <si>
    <t>Sosialisasi Bahaya Narkoba RT.36</t>
  </si>
  <si>
    <t>Bimbingan dasar Melukis RT.36</t>
  </si>
  <si>
    <t>Bantuan Sembako RT.37</t>
  </si>
  <si>
    <t>Sosialisasi Kesehatan Ibu dan Anak RT.37</t>
  </si>
  <si>
    <t>Bantuan Sembako RT.38</t>
  </si>
  <si>
    <t>Sosialisasi Bahaya Narkoba RT.38</t>
  </si>
  <si>
    <t>Bimbingan dasar Melukis RT.38</t>
  </si>
  <si>
    <t>Bantuan Sembako RT.39</t>
  </si>
  <si>
    <t>Sosialisasi Kesehatan Ibu dan Anak RT.39</t>
  </si>
  <si>
    <t>Bantuan Sembako RT.40</t>
  </si>
  <si>
    <t>Bimbingan Dasar melukis RT.40</t>
  </si>
  <si>
    <t>Bantuan Sembako RT.41</t>
  </si>
  <si>
    <t>Sosialisasi Kesehatan Ibu dan Anak RT.42</t>
  </si>
  <si>
    <t>Sosialisasi Bahaya Narkoba RT.42</t>
  </si>
  <si>
    <t>Bimbingan dasar Melukis RT.42</t>
  </si>
  <si>
    <t>Bimbingan dasar Tata Rias Wajah RT.43</t>
  </si>
  <si>
    <t>Sosialisasi Bahaya DBD RT.43</t>
  </si>
  <si>
    <t>Bimbingan dasar Melukis RT.43</t>
  </si>
  <si>
    <t>Penyuluhan Pengolahan Sampah dengan Eco Enzim RT.20</t>
  </si>
  <si>
    <t>Pelatihan Design Sablon Kaos &amp; Plastik RT.20</t>
  </si>
  <si>
    <t>Sosialisasi Potensi Penyakit dan Wabah oleh Puskesmas RT.21</t>
  </si>
  <si>
    <t>Pemberian Bantuan Sembako untuk warga (DTKS) RT.22</t>
  </si>
  <si>
    <t>Bantuan Perlengkapan Sekolah RT.22</t>
  </si>
  <si>
    <t>Kegiatan pelatihan Design Spanduk &amp; Backdrop RT.22</t>
  </si>
  <si>
    <t>Sosialisasi Kesehatan Lingkungan Bermasyarakat RT.23</t>
  </si>
  <si>
    <t>Penyuluhan Pentingnya Pendidikan Anak terhadap orang tua Siswa RT.23</t>
  </si>
  <si>
    <t>Pemberian bantuan Sembako untuk warga RT.24</t>
  </si>
  <si>
    <t>Sosialisasi Bahaya dan Penanganan Stunting RT.24</t>
  </si>
  <si>
    <t>Penyuluhan Dampak Buruk Pergaulan Bebas RT.24</t>
  </si>
  <si>
    <t>Pemberian bantuan Sembako RT.25</t>
  </si>
  <si>
    <t>Sosialisasi "Pemeliharaan Kamar mandi sehat&amp;sanitasi RT.25</t>
  </si>
  <si>
    <t>Penyuluhan Pola Makan Sehat RT.29</t>
  </si>
  <si>
    <t>Pelatihan Dasawisma "Hadroh dan Dalailul Khairot" RT.29</t>
  </si>
  <si>
    <t>Pelatihan Kader Posyandu &amp; Polansia RT.44</t>
  </si>
  <si>
    <t>Kegiatan Pendidikan &amp; Pelatihan Pembuatan Kue RT.44</t>
  </si>
  <si>
    <t>Pemberian bantuan Sembako RT.45</t>
  </si>
  <si>
    <t>Pelatihan Tahfidz Al-Quran</t>
  </si>
  <si>
    <t>Sosialisasi Kesehatan Mengatasi Penyakit DBD RT.46</t>
  </si>
  <si>
    <t>Pelatihan Habsy Rabana RT.46</t>
  </si>
  <si>
    <t>Pelatihan pentingnya KB &amp; Hidup Bahagia RT.47</t>
  </si>
  <si>
    <t>Pelatihan Menjahit dan Menyulam RT.47</t>
  </si>
  <si>
    <t>Sosialisasi tentang bahaya stunting RT.48</t>
  </si>
  <si>
    <t>Pelatihan Dasawisma "Hadroh dan Dalailul Khairot RT.48</t>
  </si>
  <si>
    <t>Pelatihan Design Interior RT.49</t>
  </si>
  <si>
    <t>Sosialisasi Kesehatan Ibu dan Anak RT.50</t>
  </si>
  <si>
    <t>Bantuan Perlengkapan Sekolah RT.50</t>
  </si>
  <si>
    <t>Sosialisasi Kesehatan dan kebershan Lingkungan RT.51</t>
  </si>
  <si>
    <t>Bantuan Perlengkapan Sekolah RT.51</t>
  </si>
  <si>
    <t>Bantuan Sembako RT.52</t>
  </si>
  <si>
    <t>Sosialisasi Keluarga Berencana RT.52</t>
  </si>
  <si>
    <t>Sosialisasi Pendidikan Tentang Pergaulan Bebas RT.52</t>
  </si>
  <si>
    <t>Bantuan Sembako RT.53</t>
  </si>
  <si>
    <t>Sosialisasi Kesehatan Ibu dan Anak RT.53</t>
  </si>
  <si>
    <t>Bantuan Perlengkapan Sekolah RT.53</t>
  </si>
  <si>
    <t>Bantuan Sembako RT.54</t>
  </si>
  <si>
    <t>Sosialisasi Kesehatan Ibu dan Anak RT.54</t>
  </si>
  <si>
    <t>Bantuan Perlengkapan Sekolah RT.54</t>
  </si>
  <si>
    <t>Bantuan Sembako RT.55</t>
  </si>
  <si>
    <t>Sosialisasi Kesehatan Ibu dan Anak RT.55</t>
  </si>
  <si>
    <t>Bantuan Sembako RT.56</t>
  </si>
  <si>
    <t>Sosialisasi Kesehatan Ibu dan Anak RT.56</t>
  </si>
  <si>
    <t>Bantuan Sembako RT.57</t>
  </si>
  <si>
    <t>Sosialisasi Kesehatan Ibu dan Anak RT.57</t>
  </si>
  <si>
    <t>Sosialisasi Kesehatan Ibu dan Anak RT.58</t>
  </si>
  <si>
    <t>Bantuan Perlengkapan Sekolah RT.58</t>
  </si>
  <si>
    <t>Bantuan Sembako RT.59</t>
  </si>
  <si>
    <t>Sosialisasi Pendidikan Tentang Pergaulan Bebas RT.59</t>
  </si>
  <si>
    <t>Bantuan Sembako RT.60</t>
  </si>
  <si>
    <t>Sosialisasi Kesehatan Ibu dan Anak RT.60</t>
  </si>
  <si>
    <t>Sosialisasi Pendidikan Tentang Pergaulan Bebas RT.60</t>
  </si>
  <si>
    <t>Pelatihan Tata Rias Muka RT.60</t>
  </si>
  <si>
    <t>Kegiatan Penyuluhan Kesehatan Ibu dan Anak RT.11</t>
  </si>
  <si>
    <t>kegiatan Penyuluhan Keluarga Berencana (KB) RT.11</t>
  </si>
  <si>
    <t>Kegiatab Penyuluhan Dampak DBD RT.11</t>
  </si>
  <si>
    <t>Kegiatan Penyuluhan Kesehatan Ibu dan Anak RT.12</t>
  </si>
  <si>
    <t>kegiatan Penyuluhan Keluarga Berencana (KB) RT.12</t>
  </si>
  <si>
    <t>kegiatan Penyuluhan Keluarga Berencana (KB) RT.13</t>
  </si>
  <si>
    <t>Kegiatan Penyuluhan Kesehatan Ibu dan Anak RT.14</t>
  </si>
  <si>
    <t>Kegiatan Penyuluhan dampak DBD RT.14</t>
  </si>
  <si>
    <t>Kegiatan Penyuluhan Kesehatan Ibu dan Anak RT.15</t>
  </si>
  <si>
    <t>Sosialisasi Pergaulan Bebas RT.15</t>
  </si>
  <si>
    <t>Kegiatan Penyuluhan dampak DBD RT.15</t>
  </si>
  <si>
    <t>Sosialisasi Penyakit tidak menular RT.16</t>
  </si>
  <si>
    <t>Sosialisasi PAUD-Holistik RT.16</t>
  </si>
  <si>
    <t>Bantuan Perlengkapan Sekolah RT.17</t>
  </si>
  <si>
    <t>Bantuan Sembako RT.17</t>
  </si>
  <si>
    <t>Kegiatan Penyuluhan Stunting RT.18</t>
  </si>
  <si>
    <t>Penyuluhan Kesehatan Ibu dan Anak RT.18</t>
  </si>
  <si>
    <t>Kegiatan Penyuluhan Kesehatan Ibu dan Anak RT.19</t>
  </si>
  <si>
    <t>kegiatan Penyuluhan Keluarga Berencana (KB) RT.19</t>
  </si>
  <si>
    <t>Kegiatab Penyuluhan Dampak DBD RT.19</t>
  </si>
  <si>
    <t>Bantuan Sembako RT.31</t>
  </si>
  <si>
    <t>Sosialisasi Pencegahan DBD RT.31</t>
  </si>
  <si>
    <t>Sosalisasi Kesehatan dan Gizi bagi Ibu dan Anak RT.01</t>
  </si>
  <si>
    <t>Sosalisasi Kesehatan dan Gizi bagi Ibu dan Anak RT.02</t>
  </si>
  <si>
    <t>Sosialisasi Bahaya Pergaulan Bebas RT.02</t>
  </si>
  <si>
    <t>Pelatihan Futsal RT.03</t>
  </si>
  <si>
    <t>Penyuluhan Stunting RT.04</t>
  </si>
  <si>
    <t>Bantuan Sembako RT.04</t>
  </si>
  <si>
    <t>Bantuan Anak Sekolah RT.04</t>
  </si>
  <si>
    <t>Edukasi Kenakalan Remaja RT.04</t>
  </si>
  <si>
    <t>Penyuluhan dari dampak DBD RT.05</t>
  </si>
  <si>
    <t>Penyuluhan dari dampak DBD RT.06</t>
  </si>
  <si>
    <t>Bantuan Sembako RT.07</t>
  </si>
  <si>
    <t>Penyuluhan dari dampak DBD RT.07</t>
  </si>
  <si>
    <t>Bantuan Sembako RT.08</t>
  </si>
  <si>
    <t>Edukasi penguatan identitas Pelajar PancasilaRT.08</t>
  </si>
  <si>
    <t>Sosalisasi Kesehatan dan Gizi bagi Ibu dan Anak RT.09</t>
  </si>
  <si>
    <t>Penyuluhan dari dampak DBD RT.10</t>
  </si>
  <si>
    <t>Bantuan Sembako RT.21</t>
  </si>
  <si>
    <t>Bantuan perlengkapan Sekolah RT.24</t>
  </si>
  <si>
    <t>Kegiatan Pendukung Sosial RT.36</t>
  </si>
  <si>
    <t>Kegiatan Pendukung Sosial RT.37</t>
  </si>
  <si>
    <t>Kegiatan Pendukung Sosial RT.42</t>
  </si>
  <si>
    <t>Sosialiasi PHBS RT.42</t>
  </si>
  <si>
    <t>Kegiatan Pendukung Sosial RT.43</t>
  </si>
  <si>
    <t>4 haru</t>
  </si>
  <si>
    <t>2 haru</t>
  </si>
  <si>
    <t>5 hari</t>
  </si>
  <si>
    <t>3hari</t>
  </si>
  <si>
    <t>7 hari</t>
  </si>
  <si>
    <t xml:space="preserve"> 3 hari</t>
  </si>
  <si>
    <t>Kegiatan Penyuluhan Dampak DBD RT.19</t>
  </si>
  <si>
    <t>3  hari</t>
  </si>
  <si>
    <t>08623/SP2D-TU/2022</t>
  </si>
  <si>
    <t>13752/SP2D-TU/2022</t>
  </si>
  <si>
    <t>Pembayaran Honorarium RT Bulan Oktober s/d Desember Pada Kegiata Pemberdayaan Masyarakat Probebaya 2022</t>
  </si>
  <si>
    <t>21-12-2022</t>
  </si>
  <si>
    <t>19334/SP2D-LS/2022</t>
  </si>
  <si>
    <t>Pembayaran Honorarium Posyandu Bulan Januari s/d Okotober Pada Kegiata Pemberdayaan Masyarakat Probebaya 2022</t>
  </si>
  <si>
    <t>16-12-2022</t>
  </si>
  <si>
    <t>21-12-2012</t>
  </si>
  <si>
    <t>18352/SP2D-LS/2022</t>
  </si>
  <si>
    <t>Pembayaran Honorarium POKMAS Bulan Januari s/d Desember Pada Kegiata Pemberdayaan Masyarakat Probebaya 2022</t>
  </si>
  <si>
    <t>18351/SP2D-LS/2022</t>
  </si>
  <si>
    <t>19355/SP2D-LS/2022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</si>
  <si>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</si>
  <si>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</si>
  <si>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</si>
  <si>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</si>
  <si>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</si>
  <si>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</si>
  <si>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</si>
  <si>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</si>
  <si>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</si>
  <si>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</si>
  <si>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</si>
  <si>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</si>
  <si>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</si>
  <si>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</si>
  <si>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</si>
  <si>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</si>
  <si>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</si>
  <si>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</si>
  <si>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</si>
  <si>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</si>
  <si>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</si>
  <si>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</si>
  <si>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</si>
  <si>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</si>
  <si>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</si>
  <si>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</si>
  <si>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</si>
  <si>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</si>
  <si>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</si>
  <si>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</si>
  <si>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</si>
  <si>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</si>
  <si>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</si>
  <si>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</si>
  <si>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</si>
  <si>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</si>
  <si>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</si>
  <si>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</si>
  <si>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</si>
  <si>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</si>
  <si>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</si>
  <si>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</si>
  <si>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</si>
  <si>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</si>
  <si>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</si>
  <si>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</si>
  <si>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</si>
  <si>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</si>
  <si>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</si>
  <si>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</si>
  <si>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</si>
  <si>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</si>
  <si>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</si>
  <si>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</si>
  <si>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</si>
  <si>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</si>
  <si>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</si>
  <si>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</si>
  <si>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</si>
  <si>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</si>
  <si>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</si>
  <si>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</si>
  <si>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</si>
  <si>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</si>
  <si>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</si>
  <si>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</si>
  <si>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</si>
  <si>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</si>
  <si>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</si>
  <si>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</si>
  <si>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</si>
  <si>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00200/SPB-SDD/KSU/XI/2022</t>
  </si>
  <si>
    <t>Pembayaran kursus Potong rambut RT.11 Pokmas Sidodadi Bersatu Kegiatan Pemberdayaan Masyarakat Probebaya</t>
  </si>
  <si>
    <t>Kelurahan Sidodadi Kecamatan Samarinda Ulu Tahun 2022</t>
  </si>
  <si>
    <t>'01-12-2022</t>
  </si>
  <si>
    <t>05-12-2022</t>
  </si>
  <si>
    <t>18349/SP2D-LS;2022</t>
  </si>
  <si>
    <t>00199/SPB-SDD/KSU/XI/2022</t>
  </si>
  <si>
    <t>Pembayaran kursus potong rambut RT.19 Pokmas Sidodadi Bersatu Kegiatan Pemberdayaan Masyarakat Probebaya</t>
  </si>
  <si>
    <t>8 hari</t>
  </si>
  <si>
    <t>28-11-2022</t>
  </si>
  <si>
    <t>07-12-2022</t>
  </si>
  <si>
    <t>16144/SP2D-LS/2022</t>
  </si>
  <si>
    <t>00198/SPB-SDD/KSU/XI/2022</t>
  </si>
  <si>
    <t>Pembayaran belanja Pelatihan Kursus Potong Rambut RT.34 dan Pelatihan Industri Kecil RT.32,39,40,41</t>
  </si>
  <si>
    <t>Pokmas Sidodadi Mandiri Kegiatan Pemberdayaan Masyarakat Probebaya Kelurahan Sidodadi</t>
  </si>
  <si>
    <t>Kecamatan Samarinda Ulu Tahun Anggaran 2022</t>
  </si>
  <si>
    <t>30-11-2022</t>
  </si>
  <si>
    <t>16145/SP2D-LS/2022</t>
  </si>
  <si>
    <t>00231/SPB-SDD/KSU/XII/2022</t>
  </si>
  <si>
    <t>Pembayaran Belanja Pelatihan Tekhnisi Komputer dan Pelatihan Keterampilan Usaha Kerja RT.53,54,55</t>
  </si>
  <si>
    <t>Pokmas Cempaka pada kegiatan Pemberdayaan Masyarakat Probebaya Kelurahan Sidodadi Kecamatan</t>
  </si>
  <si>
    <t>Samarinda Ulu Tahun Anggaran 2022</t>
  </si>
  <si>
    <t>10 hari</t>
  </si>
  <si>
    <t>07-11-2022</t>
  </si>
  <si>
    <t>19331/sp2d-ls/2022</t>
  </si>
  <si>
    <t>00234/SPB-SDD/KSU/XII/2022</t>
  </si>
  <si>
    <t>Pembayaran  Belanja Pelatihan Keterampilan Usaha dan Keterampilan Kerja  (Sablon) RT.54 Pokmas Cempaka</t>
  </si>
  <si>
    <t>pada kegiatan Pemberdayaan Masyarakat Probebaya kelurahan Sidodadi Kecamatan Samarinda Ulu</t>
  </si>
  <si>
    <t>Tahun Anggaran 2022</t>
  </si>
  <si>
    <t>14-11-2022</t>
  </si>
  <si>
    <t>15-12-2022</t>
  </si>
  <si>
    <t>19332/sp2d-ls/2022</t>
  </si>
  <si>
    <t>00232/SPB-SDD/KSU/XII/2022</t>
  </si>
  <si>
    <t>Pembayaran Belanja Pelatihan Potong Rambut RT.59 Pokmas Cempaka pada kegiatan Pemberdayaan</t>
  </si>
  <si>
    <t>Masyarakat Kelurahan Sidodadi Kecamatan Samarinda Ulu Tahun Anggaran 2022</t>
  </si>
  <si>
    <t>11-12-2022</t>
  </si>
  <si>
    <t>21'12'2022</t>
  </si>
  <si>
    <t>19333/SP2D-LS/2022</t>
  </si>
  <si>
    <t>Samarinda</t>
  </si>
  <si>
    <t xml:space="preserve">Bendahara Pengeluaran Kecamatan Samarinda </t>
  </si>
  <si>
    <t>Ulu</t>
  </si>
  <si>
    <t>Bendahara Pengeluaran Kecamatan Samarinda</t>
  </si>
  <si>
    <t xml:space="preserve"> Ulu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</si>
  <si>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</si>
  <si>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</si>
  <si>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</si>
  <si>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</si>
  <si>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</si>
  <si>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</si>
  <si>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</si>
  <si>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</si>
  <si>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</si>
  <si>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</si>
  <si>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</si>
  <si>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</si>
  <si>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</si>
  <si>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</si>
  <si>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</si>
  <si>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</si>
  <si>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</si>
  <si>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</si>
  <si>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</si>
  <si>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</si>
  <si>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</si>
  <si>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</si>
  <si>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</si>
  <si>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</si>
  <si>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</si>
  <si>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</si>
  <si>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</si>
  <si>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</si>
  <si>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</si>
  <si>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</si>
  <si>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</si>
  <si>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</si>
  <si>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</si>
  <si>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</si>
  <si>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</si>
  <si>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</si>
  <si>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</si>
  <si>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</si>
  <si>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</si>
  <si>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</si>
  <si>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</si>
  <si>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</si>
  <si>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</si>
  <si>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</si>
  <si>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</si>
  <si>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</si>
  <si>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</si>
  <si>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</si>
  <si>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</si>
  <si>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</si>
  <si>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</si>
  <si>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</si>
  <si>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</si>
  <si>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</si>
  <si>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</si>
  <si>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</si>
  <si>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</si>
  <si>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</si>
  <si>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</si>
  <si>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</si>
  <si>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</si>
  <si>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</si>
  <si>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</si>
  <si>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</si>
  <si>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</si>
  <si>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</si>
  <si>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</si>
  <si>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</si>
  <si>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</si>
  <si>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</si>
  <si>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</si>
  <si>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</si>
  <si>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</si>
  <si>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</si>
  <si>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</si>
  <si>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</si>
  <si>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</si>
  <si>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</si>
  <si>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</si>
  <si>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</si>
  <si>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</si>
  <si>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</si>
  <si>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</si>
  <si>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</si>
  <si>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</si>
  <si>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</si>
  <si>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</si>
  <si>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</si>
  <si>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</si>
  <si>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</si>
  <si>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</si>
  <si>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</si>
  <si>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</si>
  <si>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</si>
  <si>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</si>
  <si>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</si>
  <si>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</si>
  <si>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</si>
  <si>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</si>
  <si>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</si>
  <si>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</si>
  <si>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</si>
  <si>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</si>
  <si>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</si>
  <si>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</si>
  <si>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</si>
  <si>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</si>
  <si>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</si>
  <si>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</si>
  <si>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</si>
  <si>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</si>
  <si>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</si>
  <si>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</si>
  <si>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</si>
  <si>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</si>
  <si>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</si>
  <si>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</si>
  <si>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</si>
  <si>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</si>
  <si>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</si>
  <si>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</si>
  <si>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</si>
  <si>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</si>
  <si>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</si>
  <si>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</si>
  <si>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</si>
  <si>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</si>
  <si>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</si>
  <si>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</si>
  <si>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</si>
  <si>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</si>
  <si>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</si>
  <si>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</si>
  <si>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</si>
  <si>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</si>
  <si>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</si>
  <si>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</si>
  <si>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</si>
  <si>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</si>
  <si>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</si>
  <si>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</si>
  <si>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</si>
  <si>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</si>
  <si>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</si>
  <si>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</si>
  <si>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</si>
  <si>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</si>
  <si>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</si>
  <si>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</si>
  <si>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</si>
  <si>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</si>
  <si>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</si>
  <si>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</si>
  <si>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</si>
  <si>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</si>
  <si>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</si>
  <si>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</si>
  <si>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</si>
  <si>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</si>
  <si>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</si>
  <si>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</si>
  <si>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</si>
  <si>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</si>
  <si>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</si>
  <si>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</si>
  <si>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</si>
  <si>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</si>
  <si>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</si>
  <si>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</si>
  <si>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</si>
  <si>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</si>
  <si>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</si>
  <si>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</si>
  <si>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</si>
  <si>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</si>
  <si>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</si>
  <si>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</si>
  <si>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</si>
  <si>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</si>
  <si>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</si>
  <si>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</si>
  <si>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</si>
  <si>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</si>
  <si>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</si>
  <si>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</si>
  <si>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</si>
  <si>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</si>
  <si>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</si>
  <si>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</si>
  <si>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</si>
  <si>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</si>
  <si>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</si>
  <si>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</si>
  <si>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</si>
  <si>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</si>
  <si>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</si>
  <si>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</si>
  <si>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</si>
  <si>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</si>
  <si>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</si>
  <si>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</si>
  <si>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</si>
  <si>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</si>
  <si>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</si>
  <si>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</si>
  <si>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</si>
  <si>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</si>
  <si>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</si>
  <si>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</si>
  <si>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</si>
  <si>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</si>
  <si>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</si>
  <si>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</si>
  <si>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</si>
  <si>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</si>
  <si>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</si>
  <si>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</si>
  <si>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</si>
  <si>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</si>
  <si>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</si>
  <si>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</si>
  <si>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</si>
  <si>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</si>
  <si>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</si>
  <si>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 xml:space="preserve">Penunjukan Langsung </t>
  </si>
  <si>
    <t>POKMAS SIDODADI MANDIRI</t>
  </si>
  <si>
    <t>0296/SPB-SDD/XI/2022</t>
  </si>
  <si>
    <t>0297/SPB-SDD/XI/2022</t>
  </si>
  <si>
    <t>0298/SPB-SDD/XI/2022</t>
  </si>
  <si>
    <t>0299/SPB-SDD/XI/2022</t>
  </si>
  <si>
    <t>0300/SPB-SDD/XI/2022</t>
  </si>
  <si>
    <t>0301/SPB-SDD/XI/2022</t>
  </si>
  <si>
    <t>0302/SPB-SDD/XI/2022</t>
  </si>
  <si>
    <t>0303/SPB-SDD/XI/2022</t>
  </si>
  <si>
    <t>0304/SPB-SDD/XI/2022</t>
  </si>
  <si>
    <t>0305/SPB-SDD/XI/2022</t>
  </si>
  <si>
    <t>0306/SPB-SDD/XI/2022</t>
  </si>
  <si>
    <t>0307/SPB-SDD/XI/202</t>
  </si>
  <si>
    <t>0308/SPB-SDD/XI/2022</t>
  </si>
  <si>
    <t>0309/SPB-SDD/XI/2022</t>
  </si>
  <si>
    <t>0310/SPB-SDD/XI/2022</t>
  </si>
  <si>
    <t>03011/SPB-SDD/XI/2022</t>
  </si>
  <si>
    <t>03012/SPB-SDD/XI/2022</t>
  </si>
  <si>
    <t>0312/SPB-SDD/XI/2022</t>
  </si>
  <si>
    <t>0313/SPB-SDD/XI/2022</t>
  </si>
  <si>
    <t>0314/SPB-SDD/XI/2022</t>
  </si>
  <si>
    <t>0315/SPB-SDD/XI/2022</t>
  </si>
  <si>
    <t>0316/SPB-SDD/XI/2022</t>
  </si>
  <si>
    <t>0317/SPB-SDD/XI/2022</t>
  </si>
  <si>
    <t>0319/SPB-SDD/XI/2022</t>
  </si>
  <si>
    <t>0320/SPB-SDD/XI/2022</t>
  </si>
  <si>
    <t>0318/SPB-SDD/XI/2022</t>
  </si>
  <si>
    <t>0321/SPB-SDD/XI/2022</t>
  </si>
  <si>
    <t>0322/SPB-SDD/XI/2022</t>
  </si>
  <si>
    <t>0323/SPB-SDD/XI/2022</t>
  </si>
  <si>
    <t>0324/SPB-SDD/XI/2022</t>
  </si>
  <si>
    <t>0325/SPB-SDD/XI/2022</t>
  </si>
  <si>
    <t>0326/SPB-SDD/XI/2022</t>
  </si>
  <si>
    <t>0327/SPB-SDD/XI/2022</t>
  </si>
  <si>
    <t>0328/SPB-SDD/XI/2022</t>
  </si>
  <si>
    <t>0330/SPB-SDD/XI/2022</t>
  </si>
  <si>
    <t>0329/SPB-SDD/XI/2022</t>
  </si>
  <si>
    <t>0331/SPB-SDD/XI/2022</t>
  </si>
  <si>
    <t>0332/SPB-SDD/XI/2022</t>
  </si>
  <si>
    <t>0333/SPB-SDD/XI/2022</t>
  </si>
  <si>
    <t>03334/SPB-SDD/XI/2022</t>
  </si>
  <si>
    <t>0335/SPB-SDD/XI/2022</t>
  </si>
  <si>
    <t>0336/SPB-SDD/XI/2022</t>
  </si>
  <si>
    <t>0337/SPB-SDD/XI/2022</t>
  </si>
  <si>
    <t>0338/SPB-SDD/XI/2022</t>
  </si>
  <si>
    <t>0339/SPB-SDD/XI/2022</t>
  </si>
  <si>
    <t>0340/SPB-SDD/XI/2022</t>
  </si>
  <si>
    <t>0341/SPB-SDD/XI/2022</t>
  </si>
  <si>
    <t>0342/SPB-SDD/XI/2022</t>
  </si>
  <si>
    <t>0343/SPB-SDD/XI/2022</t>
  </si>
  <si>
    <t>0344/SPB-SDD/XI/2022</t>
  </si>
  <si>
    <t>0345/SPB-SDD/XI/2022</t>
  </si>
  <si>
    <t>0346/SPB-SDD/XI/2022</t>
  </si>
  <si>
    <t>0347/SPB-SDD/XI/2022</t>
  </si>
  <si>
    <t>0348/SPB-SDD/XI/2022</t>
  </si>
  <si>
    <t>0349/SPB-SDD/XI/2022</t>
  </si>
  <si>
    <t>0350/SPB-SDD/XI/2022</t>
  </si>
  <si>
    <t>0351/SPB-SDD/XI/2022</t>
  </si>
  <si>
    <t>0352/SPB-SDD/XI/2022</t>
  </si>
  <si>
    <t>0353/SPB-SDD/XI/2022</t>
  </si>
  <si>
    <t>0354/SPB-SDD/XI/2022</t>
  </si>
  <si>
    <t>0355/SPB-SDD/XI/2022</t>
  </si>
  <si>
    <t>0356/SPB-SDD/XI/2022</t>
  </si>
  <si>
    <t>0357/SPB-SDD/XI/2022</t>
  </si>
  <si>
    <t>0358/SPB-SDD/XI/2022</t>
  </si>
  <si>
    <t>0359/SPB-SDD/XI/2022</t>
  </si>
  <si>
    <t>0360/SPB-SDD/XI/2022</t>
  </si>
  <si>
    <t>0361/SPB-SDD/XI/2022</t>
  </si>
  <si>
    <t>0362/SPB-SDD/XI/2022</t>
  </si>
  <si>
    <t>0363/SPB-SDD/XI/2022</t>
  </si>
  <si>
    <t>0364/SPB-SDD/XI/2022</t>
  </si>
  <si>
    <t>0365/SPB-SDD/XI/2022</t>
  </si>
  <si>
    <t>0366/SPB-SDD/XI/2022</t>
  </si>
  <si>
    <t>0367/SPB-SDD/XI/2022</t>
  </si>
  <si>
    <t>0368/SPB-SDD/XI/2022</t>
  </si>
  <si>
    <t>0369/SPB-SDD/XI/2022</t>
  </si>
  <si>
    <t>0370/SPB-SDD/XI/2022</t>
  </si>
  <si>
    <t>0371/SPB-SDD/XI/2022</t>
  </si>
  <si>
    <t>0372/SPB-SDD/XI/2022</t>
  </si>
  <si>
    <t>0376/SPB-SDD/XI/2022</t>
  </si>
  <si>
    <t>0373/SPB-SDD/XI/2022</t>
  </si>
  <si>
    <t>0374/SPB-SDD/XI/2022</t>
  </si>
  <si>
    <t>0375/SPB-SDD/XI/2022</t>
  </si>
  <si>
    <t>0377/SPB-SDD/XI/2022</t>
  </si>
  <si>
    <t>0378/SPB-SDD/XI/2022</t>
  </si>
  <si>
    <t>0379/SPB-SDD/XI/2022</t>
  </si>
  <si>
    <t>0380/SPB-SDD/XI/2022</t>
  </si>
  <si>
    <t>0381/SPB-SDD/XI/2022</t>
  </si>
  <si>
    <t>0382/SPB-SDD/XI/2022</t>
  </si>
  <si>
    <t>0383/SPB-SDD/XI/2022</t>
  </si>
  <si>
    <t>0384/SPB-SDD/XI/2022</t>
  </si>
  <si>
    <t>0385/SPB-SDD/XI/2022</t>
  </si>
  <si>
    <t>0386/SPB-SDD/XI/2022</t>
  </si>
  <si>
    <t>0387/SPB-SDD/XI/2022</t>
  </si>
  <si>
    <t>0388/SPB-SDD/XI/2022</t>
  </si>
  <si>
    <t>0389/SPB-SDD/XI/2022</t>
  </si>
  <si>
    <t>0390/SPB-SDD/XI/2022</t>
  </si>
  <si>
    <t>0391/SPB-SDD/XI/2022</t>
  </si>
  <si>
    <t>0392/SPB-SDD/XI/2022</t>
  </si>
  <si>
    <t>0393/SPB-SDD/XI/2022</t>
  </si>
  <si>
    <t>0394/SPB-SDD/XI/2022</t>
  </si>
  <si>
    <t>0395/SPB-SDD/XI/2022</t>
  </si>
  <si>
    <t>0396/SPB-SDD/XI/2022</t>
  </si>
  <si>
    <t>0397/SPB-SDD/XI/2022</t>
  </si>
  <si>
    <t>0398/SPB-SDD/XI/2022</t>
  </si>
  <si>
    <t>0399/SPB-SDD/XI/2022</t>
  </si>
  <si>
    <t>0400/SPB-SDD/XI/2022</t>
  </si>
  <si>
    <t>0401/SPB-SDD/XI/2022</t>
  </si>
  <si>
    <t>0402/SPB-SDD/XI/2022</t>
  </si>
  <si>
    <t>0403/SPB-SDD/XI/2022</t>
  </si>
  <si>
    <t>0404/SPB-SDD/XI/2022</t>
  </si>
  <si>
    <t>0405/SPB-SDD/XI/2022</t>
  </si>
  <si>
    <t>0406/SPB-SDD/XI/2022</t>
  </si>
  <si>
    <t>0407/SPB-SDD/XI/2022</t>
  </si>
  <si>
    <t>0409/SPB-SDD/XI/2022</t>
  </si>
  <si>
    <t>0410/SPB-SDD/XI/2022</t>
  </si>
  <si>
    <t>0411/SPB-SDD/XI/2022</t>
  </si>
  <si>
    <t>0412/SPB-SDD/XI/2022</t>
  </si>
  <si>
    <t>0413/SPB-SDD/XI/2022</t>
  </si>
  <si>
    <t>0414/SPB-SDD/XI/2022</t>
  </si>
  <si>
    <t>0415/SPB-SDD/XI/2022</t>
  </si>
  <si>
    <t>0416/SPB-SDD/XI/2022</t>
  </si>
  <si>
    <t>0417/SPB-SDD/XI/2022</t>
  </si>
  <si>
    <t>0418/SPB-SDD/XI/2022</t>
  </si>
  <si>
    <t>0419/SPB-SDD/XI/2022</t>
  </si>
  <si>
    <t>0420/SPB-SDD/XI/2022</t>
  </si>
  <si>
    <t>0421/SPB-SDD/XI/2022</t>
  </si>
  <si>
    <t>0422/SPB-SDD/XI/2022</t>
  </si>
  <si>
    <t>0423/SPB-SDD/XI/2022</t>
  </si>
  <si>
    <t>0424/SPB-SDD/XI/2022</t>
  </si>
  <si>
    <t>0425/SPB-SDD/XI/2022</t>
  </si>
  <si>
    <t>0426/SPB-SDD/XI/2022</t>
  </si>
  <si>
    <t>0427/SPB-SDD/XI/2022</t>
  </si>
  <si>
    <t>0428/SPB-SDD/XI/2022</t>
  </si>
  <si>
    <t>0429/SPB-SDD/XI/2022</t>
  </si>
  <si>
    <t>0430/SPB-SDD/XI/2022</t>
  </si>
  <si>
    <t>0431/SPB-SDD/XI/2022</t>
  </si>
  <si>
    <t>0432/SPB-SDD/XI/2022</t>
  </si>
  <si>
    <t>0433/SPB-SDD/XI/2022</t>
  </si>
  <si>
    <t>0434/SPB-SDD/XI/2022</t>
  </si>
  <si>
    <t>0435/SPB-SDD/XI/2022</t>
  </si>
  <si>
    <t>0436/SPB-SDD/XI/2022</t>
  </si>
  <si>
    <t>0437/SPB-SDD/XI/2022</t>
  </si>
  <si>
    <t>0438/SPB-SDD/XI/2022</t>
  </si>
  <si>
    <t>0439/SPB-SDD/XI/2022</t>
  </si>
  <si>
    <t>0440/SPB-SDD/XI/2022</t>
  </si>
  <si>
    <t>0441/SPB-SDD/XI/2022</t>
  </si>
  <si>
    <t>0442/SPB-SDD/XI/2022</t>
  </si>
  <si>
    <t>0443/SPB-SDD/XI/2022</t>
  </si>
  <si>
    <t>0444/SPB-SDD/XI/2022</t>
  </si>
  <si>
    <t>0445/SPB-SDD/XI/2022</t>
  </si>
  <si>
    <t>0446/SPB-SDD/XI/2022</t>
  </si>
  <si>
    <t>0447/SPB-SDD/XI/2022</t>
  </si>
  <si>
    <t>0448/SPB-SDD/XI/2022</t>
  </si>
  <si>
    <t>0449/SPB-SDD/XI/2022</t>
  </si>
  <si>
    <t>0450/SPB-SDD/XI/2022</t>
  </si>
  <si>
    <t>0451/SPB-SDD/XI/2022</t>
  </si>
  <si>
    <t>0452/SPB-SDD/XI/2022</t>
  </si>
  <si>
    <t>0453/SPB-SDD/XI/2022</t>
  </si>
  <si>
    <t>0454/SPB-SDD/XI/2022</t>
  </si>
  <si>
    <t>0455/SPB-SDD/XI/2022</t>
  </si>
  <si>
    <t>0456/SPB-SDD/XI/2022</t>
  </si>
  <si>
    <t>0457/SPB-SDD/XI/2022</t>
  </si>
  <si>
    <t>0458/SPB-SDD/XI/2022</t>
  </si>
  <si>
    <t>0459/SPB-SDD/XI/2022</t>
  </si>
  <si>
    <t>0460/SPB-SDD/XI/2022</t>
  </si>
  <si>
    <t>0461/SPB-SDD/XI/2022</t>
  </si>
  <si>
    <t>0462/SPB-SDD/XI/2022</t>
  </si>
  <si>
    <t>0463/SPB-SDD/XI/2022</t>
  </si>
  <si>
    <t>0464/SPB-SDD/XI/2022</t>
  </si>
  <si>
    <t>0465/SPB-SDD/XI/2022</t>
  </si>
  <si>
    <t>0468/SPB-SDD/XI/2022</t>
  </si>
  <si>
    <t>0466/SPB-SDD/XI/20223</t>
  </si>
  <si>
    <t>0467/SPB-SDD/XI/2022</t>
  </si>
  <si>
    <t>0469/SPB-SDD/XI/2022</t>
  </si>
  <si>
    <t>0470/SPB-SDD/XI/2022</t>
  </si>
  <si>
    <t>0471/SPB-SDD/XI/2022</t>
  </si>
  <si>
    <t>0472/SPB-SDD/XI/2022</t>
  </si>
  <si>
    <t>0473/SPB-SDD/XI/2022</t>
  </si>
  <si>
    <t>0474/SPB-SDD/XI/2022</t>
  </si>
  <si>
    <t>0475/SPB-SDD/XI/2022</t>
  </si>
  <si>
    <t>0476/SPB-SDD/XI/2022</t>
  </si>
  <si>
    <t>0477/SPB-SDD/XI/2022</t>
  </si>
  <si>
    <t>0478/SPB-SDD/XI/2022</t>
  </si>
  <si>
    <t>0479/SPB-SDD/XI/2022</t>
  </si>
  <si>
    <t>0480/SPB-SDD/XI/2022</t>
  </si>
  <si>
    <t>0481/SPB-SDD/XI/2022</t>
  </si>
  <si>
    <t>0482/SPB-SDD/XI/2022</t>
  </si>
  <si>
    <t>0483/SPB-SDD/XI/2022</t>
  </si>
  <si>
    <t>0484/SPB-SDD/XI/2022</t>
  </si>
  <si>
    <t>0485/SPB-SDD/XI/2022</t>
  </si>
  <si>
    <t>0486/SPB-SDD/XI/2022</t>
  </si>
  <si>
    <t>0487/SPB-SDD/XI/2022</t>
  </si>
  <si>
    <t>0488/SPB-SDD/XI/2022</t>
  </si>
  <si>
    <t>0489/SPB-SDD/XI/2022</t>
  </si>
  <si>
    <t>0490/SPB-SDD/XI/2022</t>
  </si>
  <si>
    <t>0491/SPB-SDD/XI/2022</t>
  </si>
  <si>
    <t>0492/SPB-SDD/XI/2022</t>
  </si>
  <si>
    <t>0493/SPB-SDD/XI/2022</t>
  </si>
  <si>
    <t>0494/SPB-SDD/XI/2022</t>
  </si>
  <si>
    <t>0495/SPB-SDD/XI/2022</t>
  </si>
  <si>
    <t>0496/SPB-SDD/XI/2022</t>
  </si>
  <si>
    <t>0497/SPB-SDD/XI/2022</t>
  </si>
  <si>
    <t>0498/SPB-SDD/XI/2022</t>
  </si>
  <si>
    <t>0499/SPB-SDD/XI/2022</t>
  </si>
  <si>
    <t>0500/SPB-SDD/XI/2022</t>
  </si>
  <si>
    <t>0502/SPB-SDD/XI/2022</t>
  </si>
  <si>
    <t>0501/SPB-SDD/XI/2022</t>
  </si>
  <si>
    <t>0503/SPB-SDD/XI/2022</t>
  </si>
  <si>
    <t>0504/SPB-SDD/XI/2022</t>
  </si>
  <si>
    <t>0505/SPB-SDD/XI/2022</t>
  </si>
  <si>
    <t>0506/SPB-SDD/XI/2022</t>
  </si>
  <si>
    <t>0507/SPB-SDD/XI/2022</t>
  </si>
  <si>
    <t>0508/SPB-SDD/XI/2022</t>
  </si>
  <si>
    <t>0509/SPB-SDD/XI/2022</t>
  </si>
  <si>
    <t>0510/SPB-SDD/XI/2022</t>
  </si>
  <si>
    <t>0511/SPB-SDD/XI/2022</t>
  </si>
  <si>
    <t>0512/SPB-SDD/XI/2022</t>
  </si>
  <si>
    <t>0513/SPB-SDD/XI/2022</t>
  </si>
  <si>
    <t>0514/SPB-SDD/XI/2022</t>
  </si>
  <si>
    <t>0515/SPB-SDD/XI/2022</t>
  </si>
  <si>
    <t>0516/SPB-SDD/XI/2022</t>
  </si>
  <si>
    <t>0517/SPB-SDD/XI/2022</t>
  </si>
  <si>
    <t>0518/SPB-SDD/XI/2022</t>
  </si>
  <si>
    <t>0519/SPB-SDD/XI/2022</t>
  </si>
  <si>
    <t>0520/SPB-SDD/XI/2022</t>
  </si>
  <si>
    <t>0521/SPB-SDD/XI/2022</t>
  </si>
  <si>
    <t>0522/SPB-SDD/XI/2022</t>
  </si>
  <si>
    <t>0523/SPB-SDD/XI/2022</t>
  </si>
  <si>
    <t>0524/SPB-SDD/XI/2022</t>
  </si>
  <si>
    <t>0525/SPB-SDD/XI/2022</t>
  </si>
  <si>
    <t>0526/SPB-SDD/XI/2022</t>
  </si>
  <si>
    <t>0527/SPB-SDD/XI/2022</t>
  </si>
  <si>
    <t>0528/SPB-SDD/XI/2022</t>
  </si>
  <si>
    <t>0529/SPB-SDD/XI/2022</t>
  </si>
  <si>
    <t>0530/SPB-SDD/XI/2022</t>
  </si>
  <si>
    <t>0531/SPB-SDD/XI/2022</t>
  </si>
  <si>
    <t>0532/SPB-SDD/XI/2022</t>
  </si>
  <si>
    <t>0533/SPB-SDD/XI/2022</t>
  </si>
  <si>
    <t>0534/SPB-SDD/XI/2022</t>
  </si>
  <si>
    <t>0535/SPB-SDD/XI/2022</t>
  </si>
  <si>
    <t>0536/SPB-SDD/XI/2022</t>
  </si>
  <si>
    <t>0537/SPB-SDD/XI/2022</t>
  </si>
  <si>
    <t>0538/SPB-SDD/XI/2022</t>
  </si>
  <si>
    <t>0539/SPB-SDD/XI/2022</t>
  </si>
  <si>
    <t>0540/SPB-SDD/XI/2022</t>
  </si>
  <si>
    <t>0541/SPB-SDD/XI/2022</t>
  </si>
  <si>
    <t>0542/SPB-SDD/XI/2022</t>
  </si>
  <si>
    <t>0543/SPB-SDD/XI/2022</t>
  </si>
  <si>
    <t>0544/SPB-SDD/XI/2022</t>
  </si>
  <si>
    <t>0545/SPB-SDD/XI/2022</t>
  </si>
  <si>
    <t>0546/SPB-SDD/XI/2022</t>
  </si>
  <si>
    <t>0547/SPB-SDD/XI/2022</t>
  </si>
  <si>
    <t>0548/SPB-SDD/XI/2022</t>
  </si>
  <si>
    <t>0549/SPB-SDD/XI/2022</t>
  </si>
  <si>
    <t>0550/SPB-SDD/XI/2022</t>
  </si>
  <si>
    <t>0551/SPB-SDD/XI/2022</t>
  </si>
  <si>
    <t>0552/SPB-SDD/XI/2022</t>
  </si>
  <si>
    <t>0553/SPB-SDD/XI/2022</t>
  </si>
  <si>
    <t>0554/SPB-SDD/XI/2022</t>
  </si>
  <si>
    <t>0556/SPB-SDD/XI/2022</t>
  </si>
  <si>
    <t>0555/SPB-SDD/XI/2022</t>
  </si>
  <si>
    <t>0557/SPB-SDD/XI/2022</t>
  </si>
  <si>
    <t>0558/SPB-SDD/XI/2022</t>
  </si>
  <si>
    <t>0559/SPB-SDD/XI/2022</t>
  </si>
  <si>
    <t>0560/SPB-SDD/XI/2022</t>
  </si>
  <si>
    <t>0562/SPB-SDD/XI/2022</t>
  </si>
  <si>
    <t>0561/SPB-SDD/XI/2022</t>
  </si>
  <si>
    <t>0563/SPB-SDD/XI/2022</t>
  </si>
  <si>
    <t>0564/SPB-SDD/XI/2022</t>
  </si>
  <si>
    <t>0565/SPB-SDD/XI/2022</t>
  </si>
  <si>
    <t>0566/SPB-SDD/XI/2022</t>
  </si>
  <si>
    <t>0567/SPB-SDD/XI/2022</t>
  </si>
  <si>
    <t>0568/SPB-SDD/XI/2022</t>
  </si>
  <si>
    <t>0569/SPB-SDD/XI/2022</t>
  </si>
  <si>
    <t>0571/SPB-SDD/XI/2022</t>
  </si>
  <si>
    <t>0573/SPB-SDD/XI/2022</t>
  </si>
  <si>
    <t>0570/SPB-SDD/XI/2022</t>
  </si>
  <si>
    <t>0572/SPB-SDD/XI/2022</t>
  </si>
  <si>
    <t>0574/SPB-SDD/XI/2022</t>
  </si>
  <si>
    <t>0576/SPB-SDD/XI/2022</t>
  </si>
  <si>
    <t>0575/SPB-SDD/XI/2022</t>
  </si>
  <si>
    <t>0577/SPB-SDD/XI/2022</t>
  </si>
  <si>
    <t>0579/SPB-SDD/XI/2022</t>
  </si>
  <si>
    <t>0578/SPB-SDD/XI/2022</t>
  </si>
  <si>
    <t>0580/SPB-SDD/XI/2022</t>
  </si>
  <si>
    <t>0582/SPB-SDD/XI/2022</t>
  </si>
  <si>
    <t>0581/SPB-SDD/XI/2022</t>
  </si>
  <si>
    <t>0583/SPB-SDD/XI/2022</t>
  </si>
  <si>
    <t>0585/SPB-SDD/XI/2022</t>
  </si>
  <si>
    <t>0584/SPB-SDD/XI/2022</t>
  </si>
  <si>
    <t>0586/SPB-SDD/XI/2022</t>
  </si>
  <si>
    <t>0588/SPB-SDD/XI/2022</t>
  </si>
  <si>
    <t>0590/SPB-SDD/XI/2022</t>
  </si>
  <si>
    <t>0587/SPB-SDD/XI/2022</t>
  </si>
  <si>
    <t>0589/SPB-SDD/XI/2022</t>
  </si>
  <si>
    <t>0591/SPB-SDD/XI/2022</t>
  </si>
  <si>
    <t>0593/SPB-SDD/XI/2022</t>
  </si>
  <si>
    <t>0592/SPB-SDD/XI/2022</t>
  </si>
  <si>
    <t>0594/SPB-SDD/XI/2022</t>
  </si>
  <si>
    <t>0596/SPB-SDD/XI/2022</t>
  </si>
  <si>
    <t>0595/SPB-SDD/XI/2022</t>
  </si>
  <si>
    <t>0598/SPB-SDD/XI/2022</t>
  </si>
  <si>
    <t>0597/SPB-SDD/XI/2022</t>
  </si>
  <si>
    <t>0599/SPB-SDD/XI/2022</t>
  </si>
  <si>
    <t>0601/SPB-SDD/XI/2022</t>
  </si>
  <si>
    <t>0600/SPB-SDD/XI/2022</t>
  </si>
  <si>
    <t>0602/SPB-SDD/XI/2022</t>
  </si>
  <si>
    <t>0604/SPB-SDD/XI/2022</t>
  </si>
  <si>
    <t>0603/SPB-SDD/XI/2022</t>
  </si>
  <si>
    <t>0605/SPB-SDD/XI/2022</t>
  </si>
  <si>
    <t>0607/SPB-SDD/XI/2022</t>
  </si>
  <si>
    <t>0606/SPB-SDD/XI/2022</t>
  </si>
  <si>
    <t>0608/SPB-SDD/XI/2022</t>
  </si>
  <si>
    <t>0610/SPB-SDD/XI/2022</t>
  </si>
  <si>
    <t>0609/SPB-SDD/XI/2022</t>
  </si>
  <si>
    <t>0611/SPB-SDD/XI/2022</t>
  </si>
  <si>
    <t>0613/SPB-SDD/XI/2022</t>
  </si>
  <si>
    <t>0612/SPB-SDD/XI/2022</t>
  </si>
  <si>
    <t>0614/SPB-SDD/XI/2022</t>
  </si>
  <si>
    <t>0616/SPB-SDD/XI/2022</t>
  </si>
  <si>
    <t>0615/SPB-SDD/XI/2022</t>
  </si>
  <si>
    <t>0617/SPB-SDD/XI/2022</t>
  </si>
  <si>
    <t>0619/SPB-SDD/XI/2022</t>
  </si>
  <si>
    <t>0618/SPB-SDD/XI/2022</t>
  </si>
  <si>
    <t>0620/SPB-SDD/XI/2022</t>
  </si>
  <si>
    <t>0622/SPB-SDD/XI/2022</t>
  </si>
  <si>
    <t>0621/SPB-SDD/XI/2022</t>
  </si>
  <si>
    <t>0623/SPB-SDD/XI/2022</t>
  </si>
  <si>
    <t>0625/SPB-SDD/XI/2022</t>
  </si>
  <si>
    <t>0624/SPB-SDD/XI/2022</t>
  </si>
  <si>
    <t>0626/SPB-SDD/XI/2022</t>
  </si>
  <si>
    <t>0628/SPB-SDD/XI/2022</t>
  </si>
  <si>
    <t>0627/SPB-SDD/XI/2022</t>
  </si>
  <si>
    <t>0629/SPB-SDD/XI/2022</t>
  </si>
  <si>
    <t>0631/SPB-SDD/XI/2022</t>
  </si>
  <si>
    <t>0630/SPB-SDD/XI/2022</t>
  </si>
  <si>
    <t>0632/SPB-SDD/XI/2022</t>
  </si>
  <si>
    <t>0634/SPB-SDD/XI/2022</t>
  </si>
  <si>
    <t>0633/SPB-SDD/XI/2022</t>
  </si>
  <si>
    <t>0635/SPB-SDD/XI/2022</t>
  </si>
  <si>
    <t>0637/SPB-SDD/XI/2022</t>
  </si>
  <si>
    <t>0636/SPB-SDD/XI/2022</t>
  </si>
  <si>
    <t>0638/SPB-SDD/XI/2022</t>
  </si>
  <si>
    <t>0640/SPB-SDD/XI/2022</t>
  </si>
  <si>
    <t>0639/SPB-SDD/XI/2022</t>
  </si>
  <si>
    <t>0641/SPB-SDD/XI/2022</t>
  </si>
  <si>
    <t>0643/SPB-SDD/XI/2022</t>
  </si>
  <si>
    <t>0644SPB-SDD/XI/2022</t>
  </si>
  <si>
    <t>0642SPB-SDD/XI/2022</t>
  </si>
  <si>
    <t>0645SPB-SDD/XI/2022</t>
  </si>
  <si>
    <t>0647SPB-SDD/XI/2022</t>
  </si>
  <si>
    <t>0646SPB-SDD/XI/2022</t>
  </si>
  <si>
    <t>0648SPB-SDD/XI/2022</t>
  </si>
  <si>
    <t>0650SPB-SDD/XI/2022</t>
  </si>
  <si>
    <t>0649SPB-SDD/XI/2022</t>
  </si>
  <si>
    <t>02-12-2022</t>
  </si>
  <si>
    <t>03-12-2022</t>
  </si>
  <si>
    <t>01-12-2022</t>
  </si>
  <si>
    <t>04-12-2022</t>
  </si>
  <si>
    <t>00201/SPB-SDD/KSU/XI/2022</t>
  </si>
  <si>
    <t>Pembayaran kursus Potong rambut RT.20 Pokmas Bangkit Jaya Sidodadi Kegiatan Pemberdayaan Masyarakat Probebaya Kelurahan</t>
  </si>
  <si>
    <t>Sidodadi Kecamatan Samarinda Ulu Tahun Anggaran 2022</t>
  </si>
  <si>
    <t>16146/SP2D-LS/2022</t>
  </si>
  <si>
    <t>Samarinda, 09 Januari 2022</t>
  </si>
  <si>
    <t>Samarinda, 9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</si>
</sst>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&quot;Rp&quot;* #,##0_);_(&quot;Rp&quot;* \(#,##0\);_(&quot;Rp&quot;* &quot;-&quot;_);_(@_)"/>
    <numFmt numFmtId="167" formatCode="[$-F800]dddd\,\ mmmm\ dd\,\ yyyy"/>
    <numFmt numFmtId="168" formatCode="[$-421]dd\ mmmm\ yyyy;@"/>
    <numFmt numFmtId="169" formatCode="dd/mm/yyyy;@"/>
    <numFmt numFmtId="170" formatCode="_([$Rp-421]* #,##0_);_([$Rp-421]* \(#,##0\);_([$Rp-421]* &quot;-&quot;_);_(@_)"/>
    <numFmt numFmtId="171" formatCode="_-* #,##0.00_-;\-* #,##0.00_-;_-* &quot;-&quot;_-;_-@_-"/>
    <numFmt numFmtId="172" formatCode="_-[$Rp-3809]* #,##0_-;\-[$Rp-3809]* #,##0_-;_-[$Rp-3809]* &quot;-&quot;_-;_-@_-"/>
  </numFmts>
  <fonts count="4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i/>
      <sz val="9"/>
      <color theme="1"/>
      <name val="Century Gothic"/>
      <family val="2"/>
    </font>
    <font>
      <b/>
      <u/>
      <sz val="10"/>
      <color theme="1"/>
      <name val="Century Gothic"/>
      <family val="2"/>
    </font>
    <font>
      <sz val="24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0" fontId="15" fillId="0" borderId="0"/>
    <xf numFmtId="0" fontId="22" fillId="3" borderId="0" applyNumberFormat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32" fillId="0" borderId="0"/>
    <xf numFmtId="4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40" fillId="0" borderId="0" applyFont="0" applyFill="0" applyBorder="0" applyAlignment="0" applyProtection="0"/>
  </cellStyleXfs>
  <cellXfs count="517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/>
    <xf numFmtId="0" fontId="12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167" fontId="11" fillId="0" borderId="7" xfId="0" applyNumberFormat="1" applyFont="1" applyBorder="1" applyAlignment="1">
      <alignment horizontal="center" vertical="center"/>
    </xf>
    <xf numFmtId="166" fontId="13" fillId="0" borderId="7" xfId="0" applyNumberFormat="1" applyFont="1" applyFill="1" applyBorder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166" fontId="13" fillId="0" borderId="7" xfId="0" applyNumberFormat="1" applyFont="1" applyBorder="1" applyAlignment="1">
      <alignment horizontal="left" vertical="center" wrapText="1"/>
    </xf>
    <xf numFmtId="164" fontId="11" fillId="0" borderId="7" xfId="0" applyNumberFormat="1" applyFont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167" fontId="11" fillId="0" borderId="7" xfId="0" applyNumberFormat="1" applyFont="1" applyBorder="1" applyAlignment="1">
      <alignment horizontal="center" vertical="center" wrapText="1"/>
    </xf>
    <xf numFmtId="9" fontId="11" fillId="0" borderId="8" xfId="0" applyNumberFormat="1" applyFont="1" applyBorder="1" applyAlignment="1">
      <alignment horizontal="center" vertical="center"/>
    </xf>
    <xf numFmtId="0" fontId="0" fillId="0" borderId="0" xfId="0" applyFont="1"/>
    <xf numFmtId="0" fontId="16" fillId="0" borderId="0" xfId="0" applyFont="1"/>
    <xf numFmtId="0" fontId="14" fillId="0" borderId="0" xfId="0" applyFont="1"/>
    <xf numFmtId="0" fontId="14" fillId="2" borderId="0" xfId="0" applyFont="1" applyFill="1"/>
    <xf numFmtId="0" fontId="14" fillId="0" borderId="0" xfId="0" applyFont="1" applyFill="1"/>
    <xf numFmtId="0" fontId="14" fillId="0" borderId="0" xfId="0" applyFont="1" applyAlignment="1">
      <alignment vertical="center"/>
    </xf>
    <xf numFmtId="0" fontId="7" fillId="0" borderId="0" xfId="0" applyFont="1"/>
    <xf numFmtId="0" fontId="19" fillId="0" borderId="0" xfId="0" applyFont="1"/>
    <xf numFmtId="0" fontId="18" fillId="0" borderId="0" xfId="0" applyFont="1" applyAlignment="1"/>
    <xf numFmtId="168" fontId="14" fillId="0" borderId="9" xfId="2" quotePrefix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0" fontId="27" fillId="0" borderId="0" xfId="0" applyFont="1"/>
    <xf numFmtId="0" fontId="15" fillId="0" borderId="0" xfId="2"/>
    <xf numFmtId="0" fontId="15" fillId="0" borderId="7" xfId="2" applyFill="1" applyBorder="1" applyAlignment="1">
      <alignment horizontal="center"/>
    </xf>
    <xf numFmtId="0" fontId="15" fillId="4" borderId="0" xfId="2" applyFill="1"/>
    <xf numFmtId="169" fontId="15" fillId="0" borderId="0" xfId="2" applyNumberFormat="1"/>
    <xf numFmtId="170" fontId="15" fillId="0" borderId="0" xfId="2" applyNumberFormat="1"/>
    <xf numFmtId="0" fontId="15" fillId="0" borderId="0" xfId="2" applyAlignment="1">
      <alignment horizontal="center"/>
    </xf>
    <xf numFmtId="0" fontId="30" fillId="0" borderId="0" xfId="0" applyFont="1" applyAlignment="1"/>
    <xf numFmtId="170" fontId="31" fillId="4" borderId="11" xfId="2" quotePrefix="1" applyNumberFormat="1" applyFont="1" applyFill="1" applyBorder="1" applyAlignment="1">
      <alignment vertical="center"/>
    </xf>
    <xf numFmtId="170" fontId="31" fillId="4" borderId="16" xfId="2" applyNumberFormat="1" applyFont="1" applyFill="1" applyBorder="1" applyAlignment="1">
      <alignment vertical="center"/>
    </xf>
    <xf numFmtId="0" fontId="31" fillId="5" borderId="7" xfId="2" applyFont="1" applyFill="1" applyBorder="1" applyAlignment="1">
      <alignment horizontal="center"/>
    </xf>
    <xf numFmtId="0" fontId="31" fillId="6" borderId="7" xfId="2" applyFont="1" applyFill="1" applyBorder="1" applyAlignment="1">
      <alignment horizontal="center" vertical="center"/>
    </xf>
    <xf numFmtId="0" fontId="31" fillId="6" borderId="7" xfId="2" applyFont="1" applyFill="1" applyBorder="1" applyAlignment="1">
      <alignment horizontal="center"/>
    </xf>
    <xf numFmtId="0" fontId="31" fillId="5" borderId="11" xfId="2" applyFont="1" applyFill="1" applyBorder="1" applyAlignment="1">
      <alignment horizontal="center"/>
    </xf>
    <xf numFmtId="0" fontId="31" fillId="5" borderId="8" xfId="2" applyFont="1" applyFill="1" applyBorder="1" applyAlignment="1">
      <alignment horizontal="center"/>
    </xf>
    <xf numFmtId="166" fontId="23" fillId="4" borderId="7" xfId="3" applyNumberFormat="1" applyFont="1" applyFill="1" applyBorder="1" applyAlignment="1">
      <alignment horizontal="center" vertical="center" wrapText="1"/>
    </xf>
    <xf numFmtId="0" fontId="23" fillId="4" borderId="7" xfId="3" applyFont="1" applyFill="1" applyBorder="1" applyAlignment="1">
      <alignment horizontal="center" vertical="center" wrapText="1"/>
    </xf>
    <xf numFmtId="164" fontId="23" fillId="4" borderId="7" xfId="3" applyNumberFormat="1" applyFont="1" applyFill="1" applyBorder="1" applyAlignment="1">
      <alignment horizontal="center" vertical="center"/>
    </xf>
    <xf numFmtId="0" fontId="23" fillId="4" borderId="7" xfId="3" quotePrefix="1" applyFont="1" applyFill="1" applyBorder="1" applyAlignment="1">
      <alignment horizontal="center" vertical="center"/>
    </xf>
    <xf numFmtId="15" fontId="23" fillId="4" borderId="7" xfId="3" quotePrefix="1" applyNumberFormat="1" applyFont="1" applyFill="1" applyBorder="1" applyAlignment="1">
      <alignment horizontal="center" vertical="center"/>
    </xf>
    <xf numFmtId="0" fontId="23" fillId="4" borderId="7" xfId="3" applyFont="1" applyFill="1" applyBorder="1" applyAlignment="1">
      <alignment horizontal="center" vertical="center"/>
    </xf>
    <xf numFmtId="167" fontId="23" fillId="4" borderId="7" xfId="3" quotePrefix="1" applyNumberFormat="1" applyFont="1" applyFill="1" applyBorder="1" applyAlignment="1">
      <alignment horizontal="center" vertical="center" wrapText="1"/>
    </xf>
    <xf numFmtId="0" fontId="23" fillId="4" borderId="7" xfId="3" quotePrefix="1" applyFont="1" applyFill="1" applyBorder="1" applyAlignment="1">
      <alignment horizontal="center" vertical="center" wrapText="1"/>
    </xf>
    <xf numFmtId="15" fontId="23" fillId="4" borderId="7" xfId="3" quotePrefix="1" applyNumberFormat="1" applyFont="1" applyFill="1" applyBorder="1" applyAlignment="1">
      <alignment horizontal="center" vertical="center" wrapText="1"/>
    </xf>
    <xf numFmtId="164" fontId="23" fillId="4" borderId="7" xfId="1" quotePrefix="1" applyFont="1" applyFill="1" applyBorder="1" applyAlignment="1">
      <alignment horizontal="center" vertical="center"/>
    </xf>
    <xf numFmtId="9" fontId="23" fillId="4" borderId="7" xfId="3" applyNumberFormat="1" applyFont="1" applyFill="1" applyBorder="1" applyAlignment="1">
      <alignment horizontal="center" vertical="center" wrapText="1"/>
    </xf>
    <xf numFmtId="0" fontId="25" fillId="4" borderId="0" xfId="3" applyFont="1" applyFill="1" applyAlignment="1">
      <alignment vertical="top"/>
    </xf>
    <xf numFmtId="0" fontId="23" fillId="4" borderId="8" xfId="3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 wrapText="1"/>
    </xf>
    <xf numFmtId="9" fontId="23" fillId="4" borderId="8" xfId="3" applyNumberFormat="1" applyFont="1" applyFill="1" applyBorder="1" applyAlignment="1">
      <alignment horizontal="center" vertical="center"/>
    </xf>
    <xf numFmtId="166" fontId="23" fillId="4" borderId="7" xfId="3" applyNumberFormat="1" applyFont="1" applyFill="1" applyBorder="1" applyAlignment="1">
      <alignment horizontal="left" vertical="top" wrapText="1"/>
    </xf>
    <xf numFmtId="14" fontId="23" fillId="4" borderId="7" xfId="3" quotePrefix="1" applyNumberFormat="1" applyFont="1" applyFill="1" applyBorder="1" applyAlignment="1">
      <alignment horizontal="center" vertical="center"/>
    </xf>
    <xf numFmtId="167" fontId="23" fillId="4" borderId="10" xfId="0" applyNumberFormat="1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164" fontId="23" fillId="4" borderId="10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vertical="top"/>
    </xf>
    <xf numFmtId="0" fontId="7" fillId="4" borderId="0" xfId="0" applyFont="1" applyFill="1"/>
    <xf numFmtId="0" fontId="16" fillId="4" borderId="0" xfId="0" applyFont="1" applyFill="1" applyAlignment="1">
      <alignment vertical="top"/>
    </xf>
    <xf numFmtId="0" fontId="19" fillId="4" borderId="0" xfId="0" applyFont="1" applyFill="1"/>
    <xf numFmtId="0" fontId="16" fillId="4" borderId="0" xfId="0" applyFont="1" applyFill="1"/>
    <xf numFmtId="169" fontId="15" fillId="4" borderId="0" xfId="2" applyNumberFormat="1" applyFill="1"/>
    <xf numFmtId="170" fontId="15" fillId="4" borderId="0" xfId="2" applyNumberFormat="1" applyFill="1"/>
    <xf numFmtId="0" fontId="15" fillId="4" borderId="0" xfId="2" applyFill="1" applyAlignment="1">
      <alignment horizontal="center"/>
    </xf>
    <xf numFmtId="168" fontId="14" fillId="4" borderId="9" xfId="2" quotePrefix="1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34" fillId="0" borderId="0" xfId="12" applyFont="1"/>
    <xf numFmtId="0" fontId="35" fillId="0" borderId="0" xfId="12" applyFont="1"/>
    <xf numFmtId="0" fontId="35" fillId="0" borderId="0" xfId="12" applyFont="1" applyAlignment="1">
      <alignment horizontal="center"/>
    </xf>
    <xf numFmtId="0" fontId="36" fillId="0" borderId="0" xfId="12" applyFont="1"/>
    <xf numFmtId="171" fontId="35" fillId="0" borderId="0" xfId="13" applyNumberFormat="1" applyFont="1"/>
    <xf numFmtId="0" fontId="37" fillId="0" borderId="11" xfId="12" applyFont="1" applyBorder="1" applyAlignment="1">
      <alignment horizontal="center" vertical="center"/>
    </xf>
    <xf numFmtId="171" fontId="37" fillId="0" borderId="11" xfId="13" applyNumberFormat="1" applyFont="1" applyBorder="1" applyAlignment="1">
      <alignment horizontal="center" vertical="center"/>
    </xf>
    <xf numFmtId="0" fontId="38" fillId="0" borderId="11" xfId="12" applyFont="1" applyBorder="1" applyAlignment="1">
      <alignment horizontal="center" vertical="center"/>
    </xf>
    <xf numFmtId="171" fontId="38" fillId="0" borderId="11" xfId="13" applyNumberFormat="1" applyFont="1" applyBorder="1" applyAlignment="1">
      <alignment horizontal="center" vertical="center"/>
    </xf>
    <xf numFmtId="0" fontId="35" fillId="0" borderId="16" xfId="12" applyFont="1" applyBorder="1" applyAlignment="1">
      <alignment horizontal="center"/>
    </xf>
    <xf numFmtId="14" fontId="35" fillId="0" borderId="16" xfId="12" applyNumberFormat="1" applyFont="1" applyBorder="1" applyAlignment="1">
      <alignment horizontal="center"/>
    </xf>
    <xf numFmtId="49" fontId="39" fillId="0" borderId="17" xfId="14" applyNumberFormat="1" applyFont="1" applyFill="1" applyBorder="1" applyAlignment="1">
      <alignment horizontal="center"/>
    </xf>
    <xf numFmtId="0" fontId="35" fillId="0" borderId="0" xfId="12" applyFont="1" applyBorder="1" applyAlignment="1">
      <alignment horizontal="left"/>
    </xf>
    <xf numFmtId="0" fontId="35" fillId="0" borderId="0" xfId="12" applyFont="1" applyBorder="1"/>
    <xf numFmtId="0" fontId="35" fillId="0" borderId="18" xfId="12" applyFont="1" applyBorder="1"/>
    <xf numFmtId="3" fontId="35" fillId="0" borderId="16" xfId="12" applyNumberFormat="1" applyFont="1" applyBorder="1"/>
    <xf numFmtId="3" fontId="35" fillId="0" borderId="16" xfId="12" applyNumberFormat="1" applyFont="1" applyBorder="1" applyAlignment="1">
      <alignment horizontal="center"/>
    </xf>
    <xf numFmtId="171" fontId="35" fillId="0" borderId="16" xfId="13" applyNumberFormat="1" applyFont="1" applyBorder="1"/>
    <xf numFmtId="17" fontId="35" fillId="0" borderId="16" xfId="12" applyNumberFormat="1" applyFont="1" applyBorder="1" applyAlignment="1">
      <alignment horizontal="center"/>
    </xf>
    <xf numFmtId="0" fontId="35" fillId="0" borderId="17" xfId="12" applyFont="1" applyBorder="1" applyAlignment="1">
      <alignment horizontal="center"/>
    </xf>
    <xf numFmtId="49" fontId="41" fillId="0" borderId="0" xfId="15" applyNumberFormat="1" applyFont="1" applyFill="1" applyBorder="1" applyAlignment="1">
      <alignment horizontal="center"/>
    </xf>
    <xf numFmtId="3" fontId="35" fillId="0" borderId="18" xfId="12" applyNumberFormat="1" applyFont="1" applyBorder="1"/>
    <xf numFmtId="0" fontId="35" fillId="0" borderId="0" xfId="12" applyFont="1" applyBorder="1" applyAlignment="1">
      <alignment horizontal="center"/>
    </xf>
    <xf numFmtId="0" fontId="38" fillId="0" borderId="0" xfId="12" applyFont="1" applyBorder="1" applyAlignment="1">
      <alignment horizontal="center" vertical="center"/>
    </xf>
    <xf numFmtId="3" fontId="38" fillId="0" borderId="0" xfId="12" applyNumberFormat="1" applyFont="1" applyBorder="1" applyAlignment="1">
      <alignment horizontal="right" vertical="center"/>
    </xf>
    <xf numFmtId="171" fontId="38" fillId="0" borderId="0" xfId="13" applyNumberFormat="1" applyFont="1" applyBorder="1" applyAlignment="1">
      <alignment horizontal="right" vertical="center"/>
    </xf>
    <xf numFmtId="3" fontId="35" fillId="0" borderId="0" xfId="12" applyNumberFormat="1" applyFont="1"/>
    <xf numFmtId="0" fontId="34" fillId="0" borderId="0" xfId="12" applyFont="1" applyAlignment="1">
      <alignment horizontal="center"/>
    </xf>
    <xf numFmtId="171" fontId="34" fillId="0" borderId="0" xfId="13" applyNumberFormat="1" applyFont="1"/>
    <xf numFmtId="17" fontId="35" fillId="0" borderId="8" xfId="12" applyNumberFormat="1" applyFont="1" applyBorder="1" applyAlignment="1">
      <alignment horizontal="center"/>
    </xf>
    <xf numFmtId="3" fontId="35" fillId="0" borderId="8" xfId="12" applyNumberFormat="1" applyFont="1" applyBorder="1"/>
    <xf numFmtId="171" fontId="35" fillId="0" borderId="8" xfId="13" applyNumberFormat="1" applyFont="1" applyBorder="1"/>
    <xf numFmtId="0" fontId="35" fillId="0" borderId="7" xfId="12" applyFont="1" applyBorder="1" applyAlignment="1">
      <alignment horizontal="center"/>
    </xf>
    <xf numFmtId="3" fontId="38" fillId="0" borderId="7" xfId="12" applyNumberFormat="1" applyFont="1" applyBorder="1" applyAlignment="1">
      <alignment horizontal="right" vertical="center"/>
    </xf>
    <xf numFmtId="171" fontId="38" fillId="0" borderId="7" xfId="13" applyNumberFormat="1" applyFont="1" applyBorder="1" applyAlignment="1">
      <alignment horizontal="right" vertical="center"/>
    </xf>
    <xf numFmtId="0" fontId="24" fillId="4" borderId="0" xfId="0" applyFont="1" applyFill="1" applyBorder="1" applyAlignment="1">
      <alignment horizontal="center" vertical="center"/>
    </xf>
    <xf numFmtId="167" fontId="23" fillId="4" borderId="0" xfId="0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164" fontId="23" fillId="4" borderId="0" xfId="0" applyNumberFormat="1" applyFont="1" applyFill="1" applyBorder="1" applyAlignment="1">
      <alignment horizontal="center" vertical="center"/>
    </xf>
    <xf numFmtId="9" fontId="23" fillId="4" borderId="0" xfId="3" applyNumberFormat="1" applyFont="1" applyFill="1" applyBorder="1" applyAlignment="1">
      <alignment horizontal="center" vertical="center" wrapText="1"/>
    </xf>
    <xf numFmtId="170" fontId="31" fillId="2" borderId="7" xfId="2" applyNumberFormat="1" applyFont="1" applyFill="1" applyBorder="1" applyAlignment="1">
      <alignment vertical="center"/>
    </xf>
    <xf numFmtId="0" fontId="31" fillId="2" borderId="7" xfId="2" applyFont="1" applyFill="1" applyBorder="1" applyAlignment="1">
      <alignment vertical="center"/>
    </xf>
    <xf numFmtId="0" fontId="31" fillId="2" borderId="7" xfId="2" applyFont="1" applyFill="1" applyBorder="1" applyAlignment="1">
      <alignment horizontal="center" vertical="center"/>
    </xf>
    <xf numFmtId="0" fontId="15" fillId="2" borderId="0" xfId="2" applyFill="1" applyAlignment="1">
      <alignment vertical="center"/>
    </xf>
    <xf numFmtId="170" fontId="31" fillId="4" borderId="16" xfId="2" applyNumberFormat="1" applyFont="1" applyFill="1" applyBorder="1" applyAlignment="1">
      <alignment vertical="center" wrapText="1"/>
    </xf>
    <xf numFmtId="17" fontId="23" fillId="4" borderId="7" xfId="3" quotePrefix="1" applyNumberFormat="1" applyFont="1" applyFill="1" applyBorder="1" applyAlignment="1">
      <alignment horizontal="center" vertical="center" wrapText="1"/>
    </xf>
    <xf numFmtId="0" fontId="23" fillId="4" borderId="11" xfId="3" applyFont="1" applyFill="1" applyBorder="1" applyAlignment="1">
      <alignment horizontal="center" vertical="center"/>
    </xf>
    <xf numFmtId="0" fontId="25" fillId="4" borderId="12" xfId="3" applyFont="1" applyFill="1" applyBorder="1" applyAlignment="1">
      <alignment vertical="top"/>
    </xf>
    <xf numFmtId="0" fontId="25" fillId="4" borderId="0" xfId="3" applyFont="1" applyFill="1" applyBorder="1" applyAlignment="1">
      <alignment vertical="top"/>
    </xf>
    <xf numFmtId="0" fontId="25" fillId="4" borderId="20" xfId="3" applyFont="1" applyFill="1" applyBorder="1" applyAlignment="1">
      <alignment vertical="top"/>
    </xf>
    <xf numFmtId="0" fontId="44" fillId="0" borderId="0" xfId="0" applyFont="1" applyAlignment="1"/>
    <xf numFmtId="0" fontId="7" fillId="0" borderId="0" xfId="0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23" fillId="0" borderId="7" xfId="3" applyFont="1" applyFill="1" applyBorder="1" applyAlignment="1">
      <alignment horizontal="center" vertical="center"/>
    </xf>
    <xf numFmtId="166" fontId="23" fillId="0" borderId="7" xfId="3" applyNumberFormat="1" applyFont="1" applyFill="1" applyBorder="1" applyAlignment="1">
      <alignment horizontal="center" vertical="center" wrapText="1"/>
    </xf>
    <xf numFmtId="0" fontId="23" fillId="0" borderId="7" xfId="3" applyFont="1" applyFill="1" applyBorder="1" applyAlignment="1">
      <alignment horizontal="center" vertical="center" wrapText="1"/>
    </xf>
    <xf numFmtId="164" fontId="23" fillId="0" borderId="7" xfId="3" applyNumberFormat="1" applyFont="1" applyFill="1" applyBorder="1" applyAlignment="1">
      <alignment horizontal="center" vertical="center"/>
    </xf>
    <xf numFmtId="0" fontId="23" fillId="0" borderId="7" xfId="3" quotePrefix="1" applyFont="1" applyFill="1" applyBorder="1" applyAlignment="1">
      <alignment horizontal="center" vertical="center" wrapText="1"/>
    </xf>
    <xf numFmtId="14" fontId="23" fillId="0" borderId="7" xfId="3" quotePrefix="1" applyNumberFormat="1" applyFont="1" applyFill="1" applyBorder="1" applyAlignment="1">
      <alignment horizontal="center" vertical="center"/>
    </xf>
    <xf numFmtId="0" fontId="23" fillId="0" borderId="7" xfId="3" quotePrefix="1" applyFont="1" applyFill="1" applyBorder="1" applyAlignment="1">
      <alignment horizontal="center" vertical="center"/>
    </xf>
    <xf numFmtId="0" fontId="23" fillId="0" borderId="8" xfId="3" applyFont="1" applyFill="1" applyBorder="1" applyAlignment="1">
      <alignment horizontal="center" vertical="center"/>
    </xf>
    <xf numFmtId="167" fontId="23" fillId="0" borderId="7" xfId="3" quotePrefix="1" applyNumberFormat="1" applyFont="1" applyFill="1" applyBorder="1" applyAlignment="1">
      <alignment horizontal="center" vertical="center" wrapText="1"/>
    </xf>
    <xf numFmtId="15" fontId="23" fillId="0" borderId="7" xfId="3" quotePrefix="1" applyNumberFormat="1" applyFont="1" applyFill="1" applyBorder="1" applyAlignment="1">
      <alignment horizontal="center" vertical="center"/>
    </xf>
    <xf numFmtId="164" fontId="23" fillId="0" borderId="7" xfId="1" quotePrefix="1" applyFont="1" applyFill="1" applyBorder="1" applyAlignment="1">
      <alignment horizontal="center" vertical="center"/>
    </xf>
    <xf numFmtId="15" fontId="23" fillId="0" borderId="7" xfId="3" quotePrefix="1" applyNumberFormat="1" applyFont="1" applyFill="1" applyBorder="1" applyAlignment="1">
      <alignment horizontal="center" vertical="center" wrapText="1"/>
    </xf>
    <xf numFmtId="9" fontId="23" fillId="0" borderId="8" xfId="3" applyNumberFormat="1" applyFont="1" applyFill="1" applyBorder="1" applyAlignment="1">
      <alignment horizontal="center" vertical="center"/>
    </xf>
    <xf numFmtId="0" fontId="25" fillId="0" borderId="0" xfId="3" applyFont="1" applyFill="1" applyAlignment="1">
      <alignment vertical="top"/>
    </xf>
    <xf numFmtId="0" fontId="23" fillId="0" borderId="7" xfId="0" applyFont="1" applyFill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/>
    </xf>
    <xf numFmtId="164" fontId="45" fillId="0" borderId="7" xfId="0" applyNumberFormat="1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67" fontId="45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6" fontId="45" fillId="0" borderId="7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5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6" fillId="0" borderId="7" xfId="0" applyNumberFormat="1" applyFont="1" applyFill="1" applyBorder="1" applyAlignment="1">
      <alignment vertical="center" wrapText="1"/>
    </xf>
    <xf numFmtId="164" fontId="5" fillId="0" borderId="7" xfId="0" applyNumberFormat="1" applyFont="1" applyFill="1" applyBorder="1" applyAlignment="1">
      <alignment vertical="center"/>
    </xf>
    <xf numFmtId="164" fontId="16" fillId="0" borderId="7" xfId="0" applyNumberFormat="1" applyFont="1" applyFill="1" applyBorder="1" applyAlignment="1">
      <alignment vertical="center"/>
    </xf>
    <xf numFmtId="164" fontId="16" fillId="0" borderId="7" xfId="0" applyNumberFormat="1" applyFont="1" applyFill="1" applyBorder="1" applyAlignment="1">
      <alignment horizontal="center" vertical="center"/>
    </xf>
    <xf numFmtId="41" fontId="16" fillId="0" borderId="7" xfId="0" applyNumberFormat="1" applyFont="1" applyFill="1" applyBorder="1" applyAlignment="1">
      <alignment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164" fontId="45" fillId="0" borderId="7" xfId="0" applyNumberFormat="1" applyFont="1" applyFill="1" applyBorder="1" applyAlignment="1">
      <alignment horizontal="center" vertical="center"/>
    </xf>
    <xf numFmtId="167" fontId="45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7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7" fontId="23" fillId="0" borderId="11" xfId="3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4" fillId="0" borderId="7" xfId="0" applyNumberFormat="1" applyFont="1" applyFill="1" applyBorder="1" applyAlignment="1">
      <alignment vertical="center"/>
    </xf>
    <xf numFmtId="0" fontId="16" fillId="0" borderId="0" xfId="2" applyFont="1"/>
    <xf numFmtId="0" fontId="16" fillId="0" borderId="0" xfId="0" applyFont="1" applyAlignment="1"/>
    <xf numFmtId="0" fontId="17" fillId="0" borderId="0" xfId="0" applyFont="1" applyFill="1" applyAlignment="1">
      <alignment vertical="center"/>
    </xf>
    <xf numFmtId="0" fontId="16" fillId="5" borderId="11" xfId="2" applyFont="1" applyFill="1" applyBorder="1" applyAlignment="1">
      <alignment horizontal="center"/>
    </xf>
    <xf numFmtId="0" fontId="16" fillId="5" borderId="8" xfId="2" applyFont="1" applyFill="1" applyBorder="1" applyAlignment="1">
      <alignment horizontal="center"/>
    </xf>
    <xf numFmtId="0" fontId="16" fillId="6" borderId="7" xfId="2" applyFont="1" applyFill="1" applyBorder="1" applyAlignment="1">
      <alignment horizontal="center" vertical="center"/>
    </xf>
    <xf numFmtId="0" fontId="16" fillId="6" borderId="7" xfId="2" applyFont="1" applyFill="1" applyBorder="1" applyAlignment="1">
      <alignment horizontal="center"/>
    </xf>
    <xf numFmtId="0" fontId="16" fillId="0" borderId="0" xfId="2" applyFont="1" applyAlignment="1">
      <alignment horizontal="center" vertical="center"/>
    </xf>
    <xf numFmtId="164" fontId="16" fillId="0" borderId="7" xfId="0" applyNumberFormat="1" applyFont="1" applyFill="1" applyBorder="1" applyAlignment="1">
      <alignment horizontal="left" vertical="center" wrapText="1"/>
    </xf>
    <xf numFmtId="164" fontId="16" fillId="0" borderId="7" xfId="0" applyNumberFormat="1" applyFont="1" applyFill="1" applyBorder="1" applyAlignment="1">
      <alignment horizontal="left" vertical="center"/>
    </xf>
    <xf numFmtId="172" fontId="16" fillId="0" borderId="7" xfId="0" applyNumberFormat="1" applyFont="1" applyFill="1" applyBorder="1" applyAlignment="1">
      <alignment vertical="center"/>
    </xf>
    <xf numFmtId="172" fontId="16" fillId="0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31" fillId="5" borderId="8" xfId="2" applyFont="1" applyFill="1" applyBorder="1" applyAlignment="1">
      <alignment horizontal="center" vertical="center"/>
    </xf>
    <xf numFmtId="169" fontId="16" fillId="0" borderId="7" xfId="2" applyNumberFormat="1" applyFont="1" applyFill="1" applyBorder="1" applyAlignment="1">
      <alignment vertical="center"/>
    </xf>
    <xf numFmtId="0" fontId="15" fillId="0" borderId="0" xfId="2" applyFill="1"/>
    <xf numFmtId="0" fontId="16" fillId="0" borderId="0" xfId="2" applyFont="1" applyFill="1" applyAlignment="1">
      <alignment horizontal="center" vertical="center"/>
    </xf>
    <xf numFmtId="0" fontId="16" fillId="0" borderId="0" xfId="2" applyFont="1" applyFill="1"/>
    <xf numFmtId="0" fontId="15" fillId="0" borderId="0" xfId="2" applyFill="1" applyAlignment="1">
      <alignment horizontal="center"/>
    </xf>
    <xf numFmtId="0" fontId="16" fillId="0" borderId="7" xfId="2" quotePrefix="1" applyFont="1" applyFill="1" applyBorder="1" applyAlignment="1">
      <alignment horizontal="center" vertical="center"/>
    </xf>
    <xf numFmtId="166" fontId="23" fillId="0" borderId="7" xfId="3" applyNumberFormat="1" applyFont="1" applyFill="1" applyBorder="1" applyAlignment="1">
      <alignment horizontal="left" vertical="center" wrapText="1"/>
    </xf>
    <xf numFmtId="0" fontId="16" fillId="0" borderId="7" xfId="2" applyFont="1" applyFill="1" applyBorder="1" applyAlignment="1">
      <alignment vertical="center" wrapText="1"/>
    </xf>
    <xf numFmtId="172" fontId="23" fillId="0" borderId="7" xfId="3" applyNumberFormat="1" applyFont="1" applyFill="1" applyBorder="1" applyAlignment="1">
      <alignment horizontal="center" vertical="center"/>
    </xf>
    <xf numFmtId="172" fontId="16" fillId="0" borderId="7" xfId="2" applyNumberFormat="1" applyFont="1" applyFill="1" applyBorder="1" applyAlignment="1">
      <alignment vertical="center"/>
    </xf>
    <xf numFmtId="172" fontId="16" fillId="0" borderId="7" xfId="2" applyNumberFormat="1" applyFont="1" applyFill="1" applyBorder="1" applyAlignment="1">
      <alignment horizontal="center" vertical="center"/>
    </xf>
    <xf numFmtId="170" fontId="16" fillId="0" borderId="7" xfId="2" quotePrefix="1" applyNumberFormat="1" applyFont="1" applyFill="1" applyBorder="1" applyAlignment="1">
      <alignment vertical="center"/>
    </xf>
    <xf numFmtId="14" fontId="16" fillId="0" borderId="7" xfId="2" applyNumberFormat="1" applyFont="1" applyFill="1" applyBorder="1" applyAlignment="1">
      <alignment vertical="center"/>
    </xf>
    <xf numFmtId="170" fontId="31" fillId="0" borderId="7" xfId="2" applyNumberFormat="1" applyFont="1" applyFill="1" applyBorder="1" applyAlignment="1">
      <alignment vertical="center"/>
    </xf>
    <xf numFmtId="172" fontId="16" fillId="0" borderId="7" xfId="2" applyNumberFormat="1" applyFont="1" applyFill="1" applyBorder="1"/>
    <xf numFmtId="166" fontId="45" fillId="0" borderId="7" xfId="0" applyNumberFormat="1" applyFont="1" applyFill="1" applyBorder="1" applyAlignment="1">
      <alignment horizontal="left" vertical="center" wrapText="1"/>
    </xf>
    <xf numFmtId="172" fontId="45" fillId="0" borderId="7" xfId="0" applyNumberFormat="1" applyFont="1" applyFill="1" applyBorder="1" applyAlignment="1">
      <alignment horizontal="center" vertical="center"/>
    </xf>
    <xf numFmtId="0" fontId="2" fillId="0" borderId="7" xfId="2" quotePrefix="1" applyFont="1" applyFill="1" applyBorder="1"/>
    <xf numFmtId="0" fontId="3" fillId="0" borderId="7" xfId="2" applyFont="1" applyFill="1" applyBorder="1"/>
    <xf numFmtId="0" fontId="3" fillId="0" borderId="7" xfId="2" quotePrefix="1" applyFont="1" applyFill="1" applyBorder="1"/>
    <xf numFmtId="14" fontId="15" fillId="0" borderId="7" xfId="2" applyNumberFormat="1" applyFill="1" applyBorder="1"/>
    <xf numFmtId="0" fontId="16" fillId="0" borderId="7" xfId="2" applyFont="1" applyFill="1" applyBorder="1" applyAlignment="1">
      <alignment horizontal="center" vertical="center" wrapText="1"/>
    </xf>
    <xf numFmtId="0" fontId="2" fillId="0" borderId="7" xfId="2" quotePrefix="1" applyFont="1" applyFill="1" applyBorder="1" applyAlignment="1">
      <alignment horizontal="center"/>
    </xf>
    <xf numFmtId="42" fontId="15" fillId="0" borderId="7" xfId="2" applyNumberFormat="1" applyFill="1" applyBorder="1"/>
    <xf numFmtId="42" fontId="2" fillId="0" borderId="7" xfId="2" applyNumberFormat="1" applyFont="1" applyFill="1" applyBorder="1"/>
    <xf numFmtId="0" fontId="16" fillId="0" borderId="7" xfId="2" applyFont="1" applyFill="1" applyBorder="1"/>
    <xf numFmtId="0" fontId="18" fillId="4" borderId="0" xfId="0" applyFont="1" applyFill="1" applyAlignment="1">
      <alignment horizontal="center" vertical="center"/>
    </xf>
    <xf numFmtId="0" fontId="44" fillId="0" borderId="0" xfId="0" applyFont="1" applyAlignment="1">
      <alignment horizontal="center"/>
    </xf>
    <xf numFmtId="0" fontId="17" fillId="0" borderId="0" xfId="0" applyFont="1" applyFill="1" applyAlignment="1">
      <alignment horizontal="center" vertical="center"/>
    </xf>
    <xf numFmtId="170" fontId="16" fillId="4" borderId="7" xfId="2" applyNumberFormat="1" applyFont="1" applyFill="1" applyBorder="1" applyAlignment="1">
      <alignment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vertical="center"/>
    </xf>
    <xf numFmtId="14" fontId="16" fillId="0" borderId="7" xfId="2" applyNumberFormat="1" applyFont="1" applyFill="1" applyBorder="1"/>
    <xf numFmtId="14" fontId="45" fillId="0" borderId="7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7" fontId="45" fillId="0" borderId="7" xfId="0" quotePrefix="1" applyNumberFormat="1" applyFont="1" applyBorder="1" applyAlignment="1">
      <alignment horizontal="center" vertical="center" wrapText="1"/>
    </xf>
    <xf numFmtId="0" fontId="23" fillId="0" borderId="7" xfId="0" quotePrefix="1" applyFont="1" applyFill="1" applyBorder="1" applyAlignment="1">
      <alignment horizontal="center" vertical="center" wrapText="1"/>
    </xf>
    <xf numFmtId="0" fontId="23" fillId="0" borderId="11" xfId="3" quotePrefix="1" applyFont="1" applyFill="1" applyBorder="1" applyAlignment="1">
      <alignment horizontal="center" vertical="center"/>
    </xf>
    <xf numFmtId="164" fontId="23" fillId="0" borderId="11" xfId="3" applyNumberFormat="1" applyFont="1" applyFill="1" applyBorder="1" applyAlignment="1">
      <alignment horizontal="center" vertical="center"/>
    </xf>
    <xf numFmtId="0" fontId="23" fillId="0" borderId="11" xfId="3" quotePrefix="1" applyFont="1" applyFill="1" applyBorder="1" applyAlignment="1">
      <alignment horizontal="center" vertical="center" wrapText="1"/>
    </xf>
    <xf numFmtId="0" fontId="23" fillId="0" borderId="11" xfId="0" quotePrefix="1" applyFont="1" applyFill="1" applyBorder="1" applyAlignment="1">
      <alignment horizontal="center" vertical="center" wrapText="1"/>
    </xf>
    <xf numFmtId="15" fontId="23" fillId="0" borderId="11" xfId="3" quotePrefix="1" applyNumberFormat="1" applyFont="1" applyFill="1" applyBorder="1" applyAlignment="1">
      <alignment horizontal="center" vertical="center"/>
    </xf>
    <xf numFmtId="164" fontId="45" fillId="0" borderId="11" xfId="0" applyNumberFormat="1" applyFont="1" applyBorder="1" applyAlignment="1">
      <alignment horizontal="center" vertical="center"/>
    </xf>
    <xf numFmtId="167" fontId="45" fillId="0" borderId="11" xfId="0" applyNumberFormat="1" applyFont="1" applyBorder="1" applyAlignment="1">
      <alignment horizontal="center" vertical="center" wrapText="1"/>
    </xf>
    <xf numFmtId="9" fontId="23" fillId="0" borderId="16" xfId="3" applyNumberFormat="1" applyFont="1" applyFill="1" applyBorder="1" applyAlignment="1">
      <alignment horizontal="center" vertical="center"/>
    </xf>
    <xf numFmtId="9" fontId="23" fillId="0" borderId="7" xfId="3" applyNumberFormat="1" applyFont="1" applyFill="1" applyBorder="1" applyAlignment="1">
      <alignment horizontal="center" vertical="center"/>
    </xf>
    <xf numFmtId="167" fontId="45" fillId="0" borderId="16" xfId="0" applyNumberFormat="1" applyFont="1" applyBorder="1" applyAlignment="1">
      <alignment horizontal="center" vertical="center" wrapText="1"/>
    </xf>
    <xf numFmtId="167" fontId="45" fillId="0" borderId="8" xfId="0" applyNumberFormat="1" applyFont="1" applyBorder="1" applyAlignment="1">
      <alignment horizontal="center" vertical="center" wrapText="1"/>
    </xf>
    <xf numFmtId="0" fontId="23" fillId="0" borderId="15" xfId="3" quotePrefix="1" applyFont="1" applyFill="1" applyBorder="1" applyAlignment="1">
      <alignment horizontal="center" vertical="center"/>
    </xf>
    <xf numFmtId="0" fontId="23" fillId="4" borderId="15" xfId="3" quotePrefix="1" applyFont="1" applyFill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0" fillId="0" borderId="0" xfId="0" applyFill="1"/>
    <xf numFmtId="0" fontId="19" fillId="0" borderId="0" xfId="0" applyFont="1" applyFill="1"/>
    <xf numFmtId="0" fontId="10" fillId="0" borderId="22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quotePrefix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9" fontId="23" fillId="0" borderId="11" xfId="3" applyNumberFormat="1" applyFont="1" applyFill="1" applyBorder="1" applyAlignment="1">
      <alignment horizontal="center" vertical="center"/>
    </xf>
    <xf numFmtId="172" fontId="44" fillId="0" borderId="0" xfId="0" applyNumberFormat="1" applyFont="1" applyAlignment="1">
      <alignment horizontal="center"/>
    </xf>
    <xf numFmtId="172" fontId="9" fillId="0" borderId="0" xfId="0" applyNumberFormat="1" applyFont="1" applyAlignment="1">
      <alignment horizontal="center" vertical="center"/>
    </xf>
    <xf numFmtId="172" fontId="7" fillId="0" borderId="0" xfId="0" applyNumberFormat="1" applyFont="1"/>
    <xf numFmtId="172" fontId="16" fillId="0" borderId="0" xfId="2" applyNumberFormat="1" applyFont="1"/>
    <xf numFmtId="172" fontId="16" fillId="5" borderId="7" xfId="2" applyNumberFormat="1" applyFont="1" applyFill="1" applyBorder="1" applyAlignment="1">
      <alignment horizontal="center"/>
    </xf>
    <xf numFmtId="172" fontId="16" fillId="6" borderId="7" xfId="2" applyNumberFormat="1" applyFont="1" applyFill="1" applyBorder="1" applyAlignment="1">
      <alignment horizontal="center"/>
    </xf>
    <xf numFmtId="172" fontId="16" fillId="0" borderId="7" xfId="2" quotePrefix="1" applyNumberFormat="1" applyFont="1" applyFill="1" applyBorder="1" applyAlignment="1">
      <alignment vertical="center"/>
    </xf>
    <xf numFmtId="172" fontId="16" fillId="0" borderId="0" xfId="2" applyNumberFormat="1" applyFont="1" applyFill="1"/>
    <xf numFmtId="172" fontId="17" fillId="0" borderId="0" xfId="0" applyNumberFormat="1" applyFont="1" applyFill="1" applyAlignment="1">
      <alignment horizontal="center" vertical="center"/>
    </xf>
    <xf numFmtId="172" fontId="16" fillId="0" borderId="0" xfId="0" applyNumberFormat="1" applyFont="1" applyAlignment="1"/>
    <xf numFmtId="0" fontId="16" fillId="0" borderId="7" xfId="2" applyFont="1" applyFill="1" applyBorder="1" applyAlignment="1">
      <alignment vertical="center"/>
    </xf>
    <xf numFmtId="11" fontId="16" fillId="0" borderId="7" xfId="2" applyNumberFormat="1" applyFont="1" applyFill="1" applyBorder="1" applyAlignment="1">
      <alignment vertical="center"/>
    </xf>
    <xf numFmtId="0" fontId="16" fillId="4" borderId="0" xfId="2" applyFont="1" applyFill="1" applyBorder="1" applyAlignment="1">
      <alignment horizontal="center" vertical="center"/>
    </xf>
    <xf numFmtId="0" fontId="16" fillId="4" borderId="0" xfId="2" applyFont="1" applyFill="1" applyBorder="1" applyAlignment="1">
      <alignment vertical="center"/>
    </xf>
    <xf numFmtId="14" fontId="16" fillId="0" borderId="0" xfId="2" applyNumberFormat="1" applyFont="1" applyFill="1" applyBorder="1"/>
    <xf numFmtId="170" fontId="16" fillId="4" borderId="0" xfId="2" applyNumberFormat="1" applyFont="1" applyFill="1" applyBorder="1" applyAlignment="1">
      <alignment vertical="center"/>
    </xf>
    <xf numFmtId="0" fontId="16" fillId="0" borderId="0" xfId="2" applyFont="1" applyFill="1" applyBorder="1"/>
    <xf numFmtId="0" fontId="1" fillId="0" borderId="7" xfId="2" quotePrefix="1" applyFont="1" applyFill="1" applyBorder="1"/>
    <xf numFmtId="14" fontId="1" fillId="0" borderId="7" xfId="2" quotePrefix="1" applyNumberFormat="1" applyFont="1" applyFill="1" applyBorder="1"/>
    <xf numFmtId="172" fontId="16" fillId="4" borderId="7" xfId="2" applyNumberFormat="1" applyFont="1" applyFill="1" applyBorder="1" applyAlignment="1">
      <alignment vertical="center"/>
    </xf>
    <xf numFmtId="0" fontId="16" fillId="0" borderId="7" xfId="2" applyFont="1" applyFill="1" applyBorder="1" applyAlignment="1">
      <alignment horizontal="center"/>
    </xf>
    <xf numFmtId="164" fontId="23" fillId="0" borderId="11" xfId="3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9" fontId="23" fillId="0" borderId="7" xfId="3" applyNumberFormat="1" applyFont="1" applyFill="1" applyBorder="1" applyAlignment="1">
      <alignment horizontal="center" vertical="center"/>
    </xf>
    <xf numFmtId="0" fontId="23" fillId="0" borderId="7" xfId="3" quotePrefix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3" fillId="4" borderId="11" xfId="3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23" fillId="0" borderId="7" xfId="3" applyNumberFormat="1" applyFont="1" applyFill="1" applyBorder="1" applyAlignment="1">
      <alignment horizontal="center" vertical="center"/>
    </xf>
    <xf numFmtId="164" fontId="23" fillId="0" borderId="11" xfId="3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23" fillId="0" borderId="7" xfId="3" applyNumberFormat="1" applyFont="1" applyFill="1" applyBorder="1" applyAlignment="1">
      <alignment horizontal="center" vertical="center"/>
    </xf>
    <xf numFmtId="164" fontId="16" fillId="0" borderId="11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/>
    </xf>
    <xf numFmtId="164" fontId="1" fillId="0" borderId="11" xfId="0" applyNumberFormat="1" applyFont="1" applyFill="1" applyBorder="1" applyAlignment="1">
      <alignment vertical="center"/>
    </xf>
    <xf numFmtId="164" fontId="16" fillId="0" borderId="7" xfId="0" quotePrefix="1" applyNumberFormat="1" applyFont="1" applyFill="1" applyBorder="1" applyAlignment="1">
      <alignment vertical="center" wrapText="1"/>
    </xf>
    <xf numFmtId="164" fontId="16" fillId="0" borderId="8" xfId="0" applyNumberFormat="1" applyFont="1" applyFill="1" applyBorder="1" applyAlignment="1">
      <alignment vertical="center" wrapText="1"/>
    </xf>
    <xf numFmtId="164" fontId="16" fillId="0" borderId="11" xfId="0" applyNumberFormat="1" applyFont="1" applyFill="1" applyBorder="1" applyAlignment="1">
      <alignment vertical="center"/>
    </xf>
    <xf numFmtId="164" fontId="16" fillId="0" borderId="7" xfId="0" applyNumberFormat="1" applyFont="1" applyBorder="1" applyAlignment="1">
      <alignment vertical="center"/>
    </xf>
    <xf numFmtId="164" fontId="16" fillId="0" borderId="8" xfId="0" applyNumberFormat="1" applyFont="1" applyFill="1" applyBorder="1" applyAlignment="1">
      <alignment vertical="center"/>
    </xf>
    <xf numFmtId="164" fontId="23" fillId="0" borderId="7" xfId="3" applyNumberFormat="1" applyFont="1" applyFill="1" applyBorder="1" applyAlignment="1">
      <alignment horizontal="center" vertical="center"/>
    </xf>
    <xf numFmtId="9" fontId="23" fillId="0" borderId="7" xfId="3" applyNumberFormat="1" applyFont="1" applyFill="1" applyBorder="1" applyAlignment="1">
      <alignment horizontal="center" vertical="center"/>
    </xf>
    <xf numFmtId="0" fontId="23" fillId="0" borderId="7" xfId="3" quotePrefix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23" fillId="0" borderId="11" xfId="3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0" borderId="7" xfId="3" quotePrefix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3" fillId="4" borderId="11" xfId="3" applyFont="1" applyFill="1" applyBorder="1" applyAlignment="1">
      <alignment horizontal="center" vertical="center" wrapText="1"/>
    </xf>
    <xf numFmtId="164" fontId="23" fillId="0" borderId="11" xfId="3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23" fillId="0" borderId="7" xfId="3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67" fontId="45" fillId="0" borderId="7" xfId="0" quotePrefix="1" applyNumberFormat="1" applyFont="1" applyFill="1" applyBorder="1" applyAlignment="1">
      <alignment horizontal="center" vertical="center" wrapText="1"/>
    </xf>
    <xf numFmtId="0" fontId="23" fillId="0" borderId="11" xfId="3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9" fontId="23" fillId="0" borderId="11" xfId="3" applyNumberFormat="1" applyFont="1" applyFill="1" applyBorder="1" applyAlignment="1">
      <alignment horizontal="center" vertical="center"/>
    </xf>
    <xf numFmtId="9" fontId="23" fillId="0" borderId="8" xfId="3" applyNumberFormat="1" applyFont="1" applyFill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45" fillId="0" borderId="7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167" fontId="45" fillId="0" borderId="11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167" fontId="45" fillId="0" borderId="16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167" fontId="45" fillId="0" borderId="8" xfId="0" applyNumberFormat="1" applyFont="1" applyFill="1" applyBorder="1" applyAlignment="1">
      <alignment horizontal="center" vertical="center" wrapText="1"/>
    </xf>
    <xf numFmtId="0" fontId="0" fillId="0" borderId="7" xfId="0" quotePrefix="1" applyFill="1" applyBorder="1" applyAlignment="1">
      <alignment horizontal="center" vertical="center"/>
    </xf>
    <xf numFmtId="42" fontId="0" fillId="0" borderId="7" xfId="0" applyNumberFormat="1" applyFill="1" applyBorder="1" applyAlignment="1">
      <alignment horizontal="center" vertical="center"/>
    </xf>
    <xf numFmtId="0" fontId="0" fillId="0" borderId="11" xfId="0" quotePrefix="1" applyFill="1" applyBorder="1" applyAlignment="1">
      <alignment horizontal="center" vertical="center"/>
    </xf>
    <xf numFmtId="41" fontId="16" fillId="0" borderId="11" xfId="0" applyNumberFormat="1" applyFont="1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42" fontId="0" fillId="0" borderId="11" xfId="0" applyNumberFormat="1" applyFill="1" applyBorder="1" applyAlignment="1">
      <alignment horizontal="center" vertical="center"/>
    </xf>
    <xf numFmtId="0" fontId="0" fillId="0" borderId="11" xfId="0" quotePrefix="1" applyBorder="1" applyAlignment="1">
      <alignment vertical="center"/>
    </xf>
    <xf numFmtId="0" fontId="0" fillId="0" borderId="16" xfId="0" quotePrefix="1" applyBorder="1" applyAlignment="1">
      <alignment vertical="center"/>
    </xf>
    <xf numFmtId="0" fontId="0" fillId="0" borderId="8" xfId="0" quotePrefix="1" applyBorder="1" applyAlignment="1">
      <alignment vertical="center"/>
    </xf>
    <xf numFmtId="0" fontId="23" fillId="0" borderId="11" xfId="3" quotePrefix="1" applyFont="1" applyFill="1" applyBorder="1" applyAlignment="1">
      <alignment vertical="center"/>
    </xf>
    <xf numFmtId="0" fontId="23" fillId="4" borderId="11" xfId="3" applyFont="1" applyFill="1" applyBorder="1" applyAlignment="1">
      <alignment vertical="center" wrapText="1"/>
    </xf>
    <xf numFmtId="164" fontId="23" fillId="0" borderId="11" xfId="3" applyNumberFormat="1" applyFont="1" applyFill="1" applyBorder="1" applyAlignment="1">
      <alignment vertical="center"/>
    </xf>
    <xf numFmtId="9" fontId="23" fillId="0" borderId="11" xfId="3" applyNumberFormat="1" applyFont="1" applyFill="1" applyBorder="1" applyAlignment="1">
      <alignment vertical="center"/>
    </xf>
    <xf numFmtId="14" fontId="0" fillId="0" borderId="11" xfId="0" quotePrefix="1" applyNumberFormat="1" applyBorder="1" applyAlignment="1">
      <alignment horizontal="center" vertical="center"/>
    </xf>
    <xf numFmtId="14" fontId="0" fillId="0" borderId="7" xfId="0" quotePrefix="1" applyNumberForma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0" xfId="0" applyFont="1" applyFill="1"/>
    <xf numFmtId="15" fontId="23" fillId="4" borderId="11" xfId="3" quotePrefix="1" applyNumberFormat="1" applyFont="1" applyFill="1" applyBorder="1" applyAlignment="1">
      <alignment horizontal="center" vertical="center" wrapText="1"/>
    </xf>
    <xf numFmtId="15" fontId="23" fillId="4" borderId="8" xfId="3" quotePrefix="1" applyNumberFormat="1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/>
    </xf>
    <xf numFmtId="0" fontId="47" fillId="0" borderId="11" xfId="0" quotePrefix="1" applyFont="1" applyBorder="1" applyAlignment="1">
      <alignment horizontal="center" vertical="center"/>
    </xf>
    <xf numFmtId="0" fontId="47" fillId="0" borderId="8" xfId="0" quotePrefix="1" applyFont="1" applyBorder="1" applyAlignment="1">
      <alignment horizontal="center" vertical="center"/>
    </xf>
    <xf numFmtId="41" fontId="47" fillId="0" borderId="11" xfId="0" applyNumberFormat="1" applyFont="1" applyBorder="1" applyAlignment="1">
      <alignment horizontal="center" vertical="center"/>
    </xf>
    <xf numFmtId="41" fontId="47" fillId="0" borderId="16" xfId="0" applyNumberFormat="1" applyFont="1" applyBorder="1" applyAlignment="1">
      <alignment horizontal="center" vertical="center"/>
    </xf>
    <xf numFmtId="41" fontId="47" fillId="0" borderId="8" xfId="0" applyNumberFormat="1" applyFont="1" applyBorder="1" applyAlignment="1">
      <alignment horizontal="center" vertical="center"/>
    </xf>
    <xf numFmtId="0" fontId="0" fillId="0" borderId="11" xfId="0" quotePrefix="1" applyFill="1" applyBorder="1" applyAlignment="1">
      <alignment horizontal="center" vertical="center"/>
    </xf>
    <xf numFmtId="0" fontId="0" fillId="0" borderId="16" xfId="0" quotePrefix="1" applyFill="1" applyBorder="1" applyAlignment="1">
      <alignment horizontal="center" vertical="center"/>
    </xf>
    <xf numFmtId="0" fontId="0" fillId="0" borderId="8" xfId="0" quotePrefix="1" applyFill="1" applyBorder="1" applyAlignment="1">
      <alignment horizontal="center" vertical="center"/>
    </xf>
    <xf numFmtId="14" fontId="0" fillId="0" borderId="11" xfId="0" quotePrefix="1" applyNumberFormat="1" applyFill="1" applyBorder="1" applyAlignment="1">
      <alignment horizontal="center" vertical="center"/>
    </xf>
    <xf numFmtId="14" fontId="0" fillId="0" borderId="8" xfId="0" quotePrefix="1" applyNumberFormat="1" applyFill="1" applyBorder="1" applyAlignment="1">
      <alignment horizontal="center" vertical="center"/>
    </xf>
    <xf numFmtId="0" fontId="23" fillId="0" borderId="11" xfId="3" quotePrefix="1" applyFont="1" applyFill="1" applyBorder="1" applyAlignment="1">
      <alignment horizontal="center" vertical="center"/>
    </xf>
    <xf numFmtId="0" fontId="23" fillId="0" borderId="8" xfId="3" quotePrefix="1" applyFont="1" applyFill="1" applyBorder="1" applyAlignment="1">
      <alignment horizontal="center" vertical="center"/>
    </xf>
    <xf numFmtId="15" fontId="23" fillId="4" borderId="11" xfId="3" quotePrefix="1" applyNumberFormat="1" applyFont="1" applyFill="1" applyBorder="1" applyAlignment="1">
      <alignment horizontal="center" vertical="center" wrapText="1"/>
    </xf>
    <xf numFmtId="15" fontId="23" fillId="4" borderId="8" xfId="3" quotePrefix="1" applyNumberFormat="1" applyFont="1" applyFill="1" applyBorder="1" applyAlignment="1">
      <alignment horizontal="center" vertical="center" wrapText="1"/>
    </xf>
    <xf numFmtId="0" fontId="47" fillId="0" borderId="11" xfId="0" quotePrefix="1" applyFont="1" applyFill="1" applyBorder="1" applyAlignment="1">
      <alignment horizontal="center" vertical="center"/>
    </xf>
    <xf numFmtId="0" fontId="47" fillId="0" borderId="8" xfId="0" quotePrefix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9" fontId="23" fillId="0" borderId="11" xfId="3" applyNumberFormat="1" applyFont="1" applyFill="1" applyBorder="1" applyAlignment="1">
      <alignment horizontal="center" vertical="center"/>
    </xf>
    <xf numFmtId="9" fontId="23" fillId="0" borderId="8" xfId="3" applyNumberFormat="1" applyFont="1" applyFill="1" applyBorder="1" applyAlignment="1">
      <alignment horizontal="center" vertical="center"/>
    </xf>
    <xf numFmtId="9" fontId="23" fillId="0" borderId="16" xfId="3" applyNumberFormat="1" applyFont="1" applyFill="1" applyBorder="1" applyAlignment="1">
      <alignment horizontal="center" vertical="center"/>
    </xf>
    <xf numFmtId="0" fontId="47" fillId="0" borderId="16" xfId="0" quotePrefix="1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29" fillId="4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7" xfId="0" quotePrefix="1" applyFill="1" applyBorder="1" applyAlignment="1">
      <alignment horizontal="center" vertical="center"/>
    </xf>
    <xf numFmtId="164" fontId="23" fillId="0" borderId="7" xfId="3" applyNumberFormat="1" applyFont="1" applyFill="1" applyBorder="1" applyAlignment="1">
      <alignment horizontal="center" vertical="center"/>
    </xf>
    <xf numFmtId="41" fontId="16" fillId="0" borderId="11" xfId="0" applyNumberFormat="1" applyFont="1" applyFill="1" applyBorder="1" applyAlignment="1">
      <alignment horizontal="center" vertical="center"/>
    </xf>
    <xf numFmtId="41" fontId="16" fillId="0" borderId="16" xfId="0" applyNumberFormat="1" applyFont="1" applyFill="1" applyBorder="1" applyAlignment="1">
      <alignment horizontal="center" vertical="center"/>
    </xf>
    <xf numFmtId="41" fontId="16" fillId="0" borderId="8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23" fillId="0" borderId="11" xfId="3" applyNumberFormat="1" applyFont="1" applyFill="1" applyBorder="1" applyAlignment="1">
      <alignment horizontal="center" vertical="center"/>
    </xf>
    <xf numFmtId="164" fontId="23" fillId="0" borderId="16" xfId="3" applyNumberFormat="1" applyFont="1" applyFill="1" applyBorder="1" applyAlignment="1">
      <alignment horizontal="center" vertical="center"/>
    </xf>
    <xf numFmtId="164" fontId="23" fillId="0" borderId="8" xfId="3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44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23" fillId="0" borderId="16" xfId="3" quotePrefix="1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9" fontId="23" fillId="0" borderId="7" xfId="3" applyNumberFormat="1" applyFont="1" applyFill="1" applyBorder="1" applyAlignment="1">
      <alignment horizontal="center" vertical="center"/>
    </xf>
    <xf numFmtId="164" fontId="45" fillId="0" borderId="11" xfId="0" applyNumberFormat="1" applyFont="1" applyFill="1" applyBorder="1" applyAlignment="1">
      <alignment horizontal="center" vertical="center"/>
    </xf>
    <xf numFmtId="164" fontId="45" fillId="0" borderId="16" xfId="0" applyNumberFormat="1" applyFont="1" applyFill="1" applyBorder="1" applyAlignment="1">
      <alignment horizontal="center" vertical="center"/>
    </xf>
    <xf numFmtId="164" fontId="45" fillId="0" borderId="8" xfId="0" applyNumberFormat="1" applyFont="1" applyFill="1" applyBorder="1" applyAlignment="1">
      <alignment horizontal="center" vertical="center"/>
    </xf>
    <xf numFmtId="0" fontId="23" fillId="0" borderId="7" xfId="3" quotePrefix="1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 wrapText="1"/>
    </xf>
    <xf numFmtId="0" fontId="23" fillId="0" borderId="16" xfId="3" applyFont="1" applyFill="1" applyBorder="1" applyAlignment="1">
      <alignment horizontal="center" vertical="center" wrapText="1"/>
    </xf>
    <xf numFmtId="0" fontId="23" fillId="0" borderId="8" xfId="3" applyFont="1" applyFill="1" applyBorder="1" applyAlignment="1">
      <alignment horizontal="center" vertical="center" wrapText="1"/>
    </xf>
    <xf numFmtId="41" fontId="0" fillId="0" borderId="16" xfId="0" applyNumberFormat="1" applyBorder="1" applyAlignment="1">
      <alignment horizontal="center" vertical="center"/>
    </xf>
    <xf numFmtId="14" fontId="47" fillId="0" borderId="11" xfId="0" quotePrefix="1" applyNumberFormat="1" applyFont="1" applyBorder="1" applyAlignment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0" fontId="47" fillId="0" borderId="8" xfId="0" applyFont="1" applyFill="1" applyBorder="1" applyAlignment="1">
      <alignment horizontal="center" vertical="center"/>
    </xf>
    <xf numFmtId="0" fontId="47" fillId="0" borderId="16" xfId="0" quotePrefix="1" applyFont="1" applyFill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16" xfId="0" quotePrefix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172" fontId="16" fillId="0" borderId="0" xfId="0" applyNumberFormat="1" applyFont="1" applyAlignment="1">
      <alignment horizontal="center"/>
    </xf>
    <xf numFmtId="172" fontId="7" fillId="0" borderId="0" xfId="0" applyNumberFormat="1" applyFont="1" applyAlignment="1">
      <alignment horizontal="center"/>
    </xf>
    <xf numFmtId="172" fontId="46" fillId="0" borderId="0" xfId="0" applyNumberFormat="1" applyFont="1" applyAlignment="1">
      <alignment horizontal="center"/>
    </xf>
    <xf numFmtId="172" fontId="16" fillId="5" borderId="13" xfId="2" applyNumberFormat="1" applyFont="1" applyFill="1" applyBorder="1" applyAlignment="1">
      <alignment horizontal="center"/>
    </xf>
    <xf numFmtId="172" fontId="16" fillId="5" borderId="14" xfId="2" applyNumberFormat="1" applyFont="1" applyFill="1" applyBorder="1" applyAlignment="1">
      <alignment horizontal="center"/>
    </xf>
    <xf numFmtId="172" fontId="16" fillId="5" borderId="7" xfId="2" applyNumberFormat="1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 wrapText="1"/>
    </xf>
    <xf numFmtId="0" fontId="16" fillId="5" borderId="8" xfId="2" applyFont="1" applyFill="1" applyBorder="1" applyAlignment="1">
      <alignment horizontal="center" vertical="center" wrapText="1"/>
    </xf>
    <xf numFmtId="0" fontId="31" fillId="5" borderId="7" xfId="2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4" fontId="31" fillId="4" borderId="11" xfId="2" applyNumberFormat="1" applyFont="1" applyFill="1" applyBorder="1" applyAlignment="1">
      <alignment horizontal="center" vertical="center"/>
    </xf>
    <xf numFmtId="14" fontId="31" fillId="4" borderId="16" xfId="2" applyNumberFormat="1" applyFont="1" applyFill="1" applyBorder="1" applyAlignment="1">
      <alignment horizontal="center" vertical="center"/>
    </xf>
    <xf numFmtId="170" fontId="31" fillId="4" borderId="11" xfId="2" applyNumberFormat="1" applyFont="1" applyFill="1" applyBorder="1" applyAlignment="1">
      <alignment horizontal="center" vertical="center"/>
    </xf>
    <xf numFmtId="170" fontId="31" fillId="4" borderId="16" xfId="2" applyNumberFormat="1" applyFont="1" applyFill="1" applyBorder="1" applyAlignment="1">
      <alignment horizontal="center" vertical="center"/>
    </xf>
    <xf numFmtId="1" fontId="31" fillId="4" borderId="11" xfId="2" quotePrefix="1" applyNumberFormat="1" applyFont="1" applyFill="1" applyBorder="1" applyAlignment="1">
      <alignment horizontal="center" vertical="center"/>
    </xf>
    <xf numFmtId="1" fontId="31" fillId="4" borderId="16" xfId="2" applyNumberFormat="1" applyFont="1" applyFill="1" applyBorder="1" applyAlignment="1">
      <alignment horizontal="center" vertical="center"/>
    </xf>
    <xf numFmtId="0" fontId="31" fillId="5" borderId="11" xfId="2" applyFont="1" applyFill="1" applyBorder="1" applyAlignment="1">
      <alignment horizontal="center" vertical="center" wrapText="1"/>
    </xf>
    <xf numFmtId="0" fontId="31" fillId="5" borderId="8" xfId="2" applyFont="1" applyFill="1" applyBorder="1" applyAlignment="1">
      <alignment horizontal="center" vertical="center" wrapText="1"/>
    </xf>
    <xf numFmtId="0" fontId="31" fillId="5" borderId="13" xfId="2" applyFont="1" applyFill="1" applyBorder="1" applyAlignment="1">
      <alignment horizontal="center"/>
    </xf>
    <xf numFmtId="0" fontId="31" fillId="5" borderId="14" xfId="2" applyFont="1" applyFill="1" applyBorder="1" applyAlignment="1">
      <alignment horizontal="center"/>
    </xf>
    <xf numFmtId="0" fontId="31" fillId="4" borderId="11" xfId="2" applyFont="1" applyFill="1" applyBorder="1" applyAlignment="1">
      <alignment horizontal="center" vertical="center"/>
    </xf>
    <xf numFmtId="0" fontId="31" fillId="4" borderId="16" xfId="2" applyFont="1" applyFill="1" applyBorder="1" applyAlignment="1">
      <alignment horizontal="center" vertical="center"/>
    </xf>
    <xf numFmtId="0" fontId="31" fillId="4" borderId="11" xfId="2" applyFont="1" applyFill="1" applyBorder="1" applyAlignment="1">
      <alignment horizontal="left" vertical="top" wrapText="1"/>
    </xf>
    <xf numFmtId="0" fontId="31" fillId="4" borderId="16" xfId="2" applyFont="1" applyFill="1" applyBorder="1" applyAlignment="1">
      <alignment horizontal="left" vertical="top" wrapText="1"/>
    </xf>
    <xf numFmtId="0" fontId="31" fillId="4" borderId="11" xfId="2" applyFont="1" applyFill="1" applyBorder="1" applyAlignment="1">
      <alignment horizontal="center" vertical="center" wrapText="1"/>
    </xf>
    <xf numFmtId="0" fontId="31" fillId="4" borderId="16" xfId="2" applyFont="1" applyFill="1" applyBorder="1" applyAlignment="1">
      <alignment horizontal="center" vertical="center" wrapText="1"/>
    </xf>
    <xf numFmtId="0" fontId="31" fillId="4" borderId="8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1" fillId="2" borderId="13" xfId="2" applyFont="1" applyFill="1" applyBorder="1" applyAlignment="1">
      <alignment horizontal="center" vertical="center"/>
    </xf>
    <xf numFmtId="0" fontId="31" fillId="2" borderId="14" xfId="2" applyFont="1" applyFill="1" applyBorder="1" applyAlignment="1">
      <alignment horizontal="center" vertical="center"/>
    </xf>
    <xf numFmtId="0" fontId="31" fillId="2" borderId="15" xfId="2" applyFont="1" applyFill="1" applyBorder="1" applyAlignment="1">
      <alignment horizontal="center" vertical="center"/>
    </xf>
    <xf numFmtId="0" fontId="31" fillId="4" borderId="8" xfId="2" applyFont="1" applyFill="1" applyBorder="1" applyAlignment="1">
      <alignment horizontal="center" vertical="center"/>
    </xf>
    <xf numFmtId="0" fontId="31" fillId="4" borderId="8" xfId="2" applyFont="1" applyFill="1" applyBorder="1" applyAlignment="1">
      <alignment horizontal="left" vertical="top" wrapText="1"/>
    </xf>
    <xf numFmtId="14" fontId="31" fillId="4" borderId="8" xfId="2" applyNumberFormat="1" applyFont="1" applyFill="1" applyBorder="1" applyAlignment="1">
      <alignment horizontal="center" vertical="center"/>
    </xf>
    <xf numFmtId="170" fontId="31" fillId="4" borderId="8" xfId="2" applyNumberFormat="1" applyFont="1" applyFill="1" applyBorder="1" applyAlignment="1">
      <alignment horizontal="center" vertical="center"/>
    </xf>
    <xf numFmtId="170" fontId="31" fillId="4" borderId="11" xfId="2" quotePrefix="1" applyNumberFormat="1" applyFont="1" applyFill="1" applyBorder="1" applyAlignment="1">
      <alignment horizontal="center" vertical="center"/>
    </xf>
    <xf numFmtId="170" fontId="31" fillId="4" borderId="8" xfId="2" quotePrefix="1" applyNumberFormat="1" applyFont="1" applyFill="1" applyBorder="1" applyAlignment="1">
      <alignment horizontal="center" vertical="center"/>
    </xf>
    <xf numFmtId="0" fontId="31" fillId="5" borderId="13" xfId="2" applyFont="1" applyFill="1" applyBorder="1" applyAlignment="1">
      <alignment horizontal="center" vertical="center"/>
    </xf>
    <xf numFmtId="0" fontId="31" fillId="5" borderId="15" xfId="2" applyFont="1" applyFill="1" applyBorder="1" applyAlignment="1">
      <alignment horizontal="center" vertical="center"/>
    </xf>
    <xf numFmtId="0" fontId="31" fillId="5" borderId="11" xfId="2" applyFont="1" applyFill="1" applyBorder="1" applyAlignment="1">
      <alignment horizontal="center" vertical="center"/>
    </xf>
    <xf numFmtId="0" fontId="31" fillId="5" borderId="8" xfId="2" applyFont="1" applyFill="1" applyBorder="1" applyAlignment="1">
      <alignment horizontal="center" vertical="center"/>
    </xf>
    <xf numFmtId="0" fontId="34" fillId="0" borderId="0" xfId="12" applyFont="1" applyAlignment="1">
      <alignment horizontal="center"/>
    </xf>
    <xf numFmtId="0" fontId="35" fillId="0" borderId="17" xfId="12" applyFont="1" applyBorder="1" applyAlignment="1">
      <alignment horizontal="left" vertical="top" wrapText="1"/>
    </xf>
    <xf numFmtId="0" fontId="35" fillId="0" borderId="0" xfId="12" applyFont="1" applyBorder="1" applyAlignment="1">
      <alignment horizontal="left" vertical="top" wrapText="1"/>
    </xf>
    <xf numFmtId="0" fontId="35" fillId="0" borderId="18" xfId="12" applyFont="1" applyBorder="1" applyAlignment="1">
      <alignment horizontal="left" vertical="top" wrapText="1"/>
    </xf>
    <xf numFmtId="0" fontId="35" fillId="0" borderId="19" xfId="12" applyFont="1" applyBorder="1" applyAlignment="1">
      <alignment horizontal="left" vertical="top" wrapText="1"/>
    </xf>
    <xf numFmtId="0" fontId="35" fillId="0" borderId="20" xfId="12" applyFont="1" applyBorder="1" applyAlignment="1">
      <alignment horizontal="left" vertical="top" wrapText="1"/>
    </xf>
    <xf numFmtId="0" fontId="35" fillId="0" borderId="21" xfId="12" applyFont="1" applyBorder="1" applyAlignment="1">
      <alignment horizontal="left" vertical="top" wrapText="1"/>
    </xf>
    <xf numFmtId="0" fontId="35" fillId="0" borderId="11" xfId="12" applyFont="1" applyBorder="1" applyAlignment="1">
      <alignment horizontal="center" vertical="center"/>
    </xf>
    <xf numFmtId="0" fontId="35" fillId="0" borderId="16" xfId="12" applyFont="1" applyBorder="1" applyAlignment="1">
      <alignment horizontal="center" vertical="center"/>
    </xf>
    <xf numFmtId="0" fontId="35" fillId="0" borderId="8" xfId="12" applyFont="1" applyBorder="1" applyAlignment="1">
      <alignment horizontal="center" vertical="center"/>
    </xf>
    <xf numFmtId="3" fontId="42" fillId="0" borderId="0" xfId="12" applyNumberFormat="1" applyFont="1" applyBorder="1" applyAlignment="1">
      <alignment horizontal="right" vertical="center"/>
    </xf>
    <xf numFmtId="0" fontId="35" fillId="0" borderId="0" xfId="12" applyFont="1" applyAlignment="1">
      <alignment horizontal="center"/>
    </xf>
    <xf numFmtId="3" fontId="35" fillId="0" borderId="0" xfId="12" applyNumberFormat="1" applyFont="1" applyAlignment="1">
      <alignment horizontal="center"/>
    </xf>
    <xf numFmtId="0" fontId="43" fillId="0" borderId="0" xfId="12" applyFont="1" applyAlignment="1">
      <alignment horizontal="center"/>
    </xf>
    <xf numFmtId="3" fontId="43" fillId="0" borderId="0" xfId="12" applyNumberFormat="1" applyFont="1" applyAlignment="1">
      <alignment horizontal="center"/>
    </xf>
    <xf numFmtId="0" fontId="38" fillId="0" borderId="13" xfId="12" applyFont="1" applyBorder="1" applyAlignment="1">
      <alignment horizontal="center" vertical="center"/>
    </xf>
    <xf numFmtId="0" fontId="38" fillId="0" borderId="14" xfId="12" applyFont="1" applyBorder="1" applyAlignment="1">
      <alignment horizontal="center" vertical="center"/>
    </xf>
    <xf numFmtId="0" fontId="38" fillId="0" borderId="15" xfId="12" applyFont="1" applyBorder="1" applyAlignment="1">
      <alignment horizontal="center" vertical="center"/>
    </xf>
    <xf numFmtId="0" fontId="33" fillId="0" borderId="0" xfId="12" applyFont="1" applyAlignment="1">
      <alignment horizontal="center"/>
    </xf>
    <xf numFmtId="0" fontId="37" fillId="0" borderId="11" xfId="12" applyFont="1" applyBorder="1" applyAlignment="1">
      <alignment horizontal="center" vertical="center"/>
    </xf>
  </cellXfs>
  <cellStyles count="16">
    <cellStyle name="Comma [0]" xfId="1" builtinId="6"/>
    <cellStyle name="Comma [0] 2" xfId="6"/>
    <cellStyle name="Comma [0] 3" xfId="9"/>
    <cellStyle name="Comma [0] 4" xfId="11"/>
    <cellStyle name="Comma [0] 5" xfId="13"/>
    <cellStyle name="Comma 2" xfId="5"/>
    <cellStyle name="Comma 2 2" xfId="15"/>
    <cellStyle name="Comma 3" xfId="8"/>
    <cellStyle name="Comma 4" xfId="10"/>
    <cellStyle name="Comma 5" xfId="14"/>
    <cellStyle name="Good" xfId="3" builtinId="26"/>
    <cellStyle name="Normal" xfId="0" builtinId="0"/>
    <cellStyle name="Normal 2" xfId="4"/>
    <cellStyle name="Normal 3" xfId="7"/>
    <cellStyle name="Normal 4" xfId="12"/>
    <cellStyle name="Normal 4 2" xfId="2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206829</xdr:rowOff>
    </xdr:from>
    <xdr:to>
      <xdr:col>35</xdr:col>
      <xdr:colOff>609600</xdr:colOff>
      <xdr:row>9</xdr:row>
      <xdr:rowOff>241663</xdr:rowOff>
    </xdr:to>
    <xdr:sp macro="" textlink="">
      <xdr:nvSpPr>
        <xdr:cNvPr id="2049" name="Straight Connector 1">
          <a:extLst>
            <a:ext uri="{FF2B5EF4-FFF2-40B4-BE49-F238E27FC236}">
              <a16:creationId xmlns="" xmlns:a16="http://schemas.microsoft.com/office/drawing/2014/main" id="{18D10610-3C63-406B-9A71-619FBAA90F26}"/>
            </a:ext>
          </a:extLst>
        </xdr:cNvPr>
        <xdr:cNvSpPr>
          <a:spLocks noChangeShapeType="1"/>
        </xdr:cNvSpPr>
      </xdr:nvSpPr>
      <xdr:spPr bwMode="auto">
        <a:xfrm flipV="1">
          <a:off x="0" y="3287486"/>
          <a:ext cx="34594800" cy="34834"/>
        </a:xfrm>
        <a:prstGeom prst="line">
          <a:avLst/>
        </a:prstGeom>
        <a:noFill/>
        <a:ln w="53975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435429</xdr:colOff>
      <xdr:row>5</xdr:row>
      <xdr:rowOff>130628</xdr:rowOff>
    </xdr:from>
    <xdr:to>
      <xdr:col>2</xdr:col>
      <xdr:colOff>666008</xdr:colOff>
      <xdr:row>8</xdr:row>
      <xdr:rowOff>326571</xdr:rowOff>
    </xdr:to>
    <xdr:pic>
      <xdr:nvPicPr>
        <xdr:cNvPr id="3" name="Picture 2" descr="LOGOKOTA">
          <a:extLst>
            <a:ext uri="{FF2B5EF4-FFF2-40B4-BE49-F238E27FC236}">
              <a16:creationId xmlns="" xmlns:a16="http://schemas.microsoft.com/office/drawing/2014/main" id="{FBEE1C8B-64BD-4221-A9E2-8A5C32F1C2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3" y="1709057"/>
          <a:ext cx="1426029" cy="130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207817</xdr:rowOff>
    </xdr:from>
    <xdr:to>
      <xdr:col>34</xdr:col>
      <xdr:colOff>49480</xdr:colOff>
      <xdr:row>9</xdr:row>
      <xdr:rowOff>241662</xdr:rowOff>
    </xdr:to>
    <xdr:sp macro="" textlink="">
      <xdr:nvSpPr>
        <xdr:cNvPr id="2" name="Straight Connector 1">
          <a:extLst>
            <a:ext uri="{FF2B5EF4-FFF2-40B4-BE49-F238E27FC236}">
              <a16:creationId xmlns="" xmlns:a16="http://schemas.microsoft.com/office/drawing/2014/main" id="{AD0B765D-9F4B-4CCA-9B03-6A8CB628C5EE}"/>
            </a:ext>
          </a:extLst>
        </xdr:cNvPr>
        <xdr:cNvSpPr>
          <a:spLocks noChangeShapeType="1"/>
        </xdr:cNvSpPr>
      </xdr:nvSpPr>
      <xdr:spPr bwMode="auto">
        <a:xfrm flipV="1">
          <a:off x="0" y="3255817"/>
          <a:ext cx="23918883" cy="33845"/>
        </a:xfrm>
        <a:prstGeom prst="line">
          <a:avLst/>
        </a:prstGeom>
        <a:noFill/>
        <a:ln w="53975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207818</xdr:colOff>
      <xdr:row>5</xdr:row>
      <xdr:rowOff>140524</xdr:rowOff>
    </xdr:from>
    <xdr:to>
      <xdr:col>2</xdr:col>
      <xdr:colOff>190401</xdr:colOff>
      <xdr:row>8</xdr:row>
      <xdr:rowOff>377536</xdr:rowOff>
    </xdr:to>
    <xdr:pic>
      <xdr:nvPicPr>
        <xdr:cNvPr id="3" name="Picture 2" descr="LOGOKOTA">
          <a:extLst>
            <a:ext uri="{FF2B5EF4-FFF2-40B4-BE49-F238E27FC236}">
              <a16:creationId xmlns="" xmlns:a16="http://schemas.microsoft.com/office/drawing/2014/main" id="{CA69F1C6-E23B-4D27-93D2-E1DB30C51A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974" y="1723901"/>
          <a:ext cx="1427414" cy="13057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240939</xdr:rowOff>
    </xdr:from>
    <xdr:to>
      <xdr:col>21</xdr:col>
      <xdr:colOff>17929</xdr:colOff>
      <xdr:row>4</xdr:row>
      <xdr:rowOff>249519</xdr:rowOff>
    </xdr:to>
    <xdr:sp macro="" textlink="">
      <xdr:nvSpPr>
        <xdr:cNvPr id="2" name="Straight Connector 1">
          <a:extLst>
            <a:ext uri="{FF2B5EF4-FFF2-40B4-BE49-F238E27FC236}">
              <a16:creationId xmlns="" xmlns:a16="http://schemas.microsoft.com/office/drawing/2014/main" id="{3A83954D-27E9-429A-98F7-48E0349B7A9D}"/>
            </a:ext>
          </a:extLst>
        </xdr:cNvPr>
        <xdr:cNvSpPr>
          <a:spLocks noChangeShapeType="1"/>
        </xdr:cNvSpPr>
      </xdr:nvSpPr>
      <xdr:spPr bwMode="auto">
        <a:xfrm flipV="1">
          <a:off x="0" y="1812073"/>
          <a:ext cx="22893640" cy="8580"/>
        </a:xfrm>
        <a:prstGeom prst="line">
          <a:avLst/>
        </a:prstGeom>
        <a:noFill/>
        <a:ln w="53975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534040</xdr:colOff>
      <xdr:row>0</xdr:row>
      <xdr:rowOff>85805</xdr:rowOff>
    </xdr:from>
    <xdr:to>
      <xdr:col>1</xdr:col>
      <xdr:colOff>2097741</xdr:colOff>
      <xdr:row>3</xdr:row>
      <xdr:rowOff>322730</xdr:rowOff>
    </xdr:to>
    <xdr:pic>
      <xdr:nvPicPr>
        <xdr:cNvPr id="3" name="Picture 2" descr="LOGOKOTA">
          <a:extLst>
            <a:ext uri="{FF2B5EF4-FFF2-40B4-BE49-F238E27FC236}">
              <a16:creationId xmlns="" xmlns:a16="http://schemas.microsoft.com/office/drawing/2014/main" id="{B6BE3A8A-0447-47CB-9F1F-6202D13472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875" y="85805"/>
          <a:ext cx="1563701" cy="1420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137160</xdr:rowOff>
    </xdr:from>
    <xdr:to>
      <xdr:col>21</xdr:col>
      <xdr:colOff>7620</xdr:colOff>
      <xdr:row>4</xdr:row>
      <xdr:rowOff>241663</xdr:rowOff>
    </xdr:to>
    <xdr:sp macro="" textlink="">
      <xdr:nvSpPr>
        <xdr:cNvPr id="2" name="Straight Connector 1">
          <a:extLst>
            <a:ext uri="{FF2B5EF4-FFF2-40B4-BE49-F238E27FC236}">
              <a16:creationId xmlns="" xmlns:a16="http://schemas.microsoft.com/office/drawing/2014/main" id="{65BDC850-CE07-459D-8C2E-227A1A2A5668}"/>
            </a:ext>
          </a:extLst>
        </xdr:cNvPr>
        <xdr:cNvSpPr>
          <a:spLocks noChangeShapeType="1"/>
        </xdr:cNvSpPr>
      </xdr:nvSpPr>
      <xdr:spPr bwMode="auto">
        <a:xfrm flipV="1">
          <a:off x="0" y="1722120"/>
          <a:ext cx="18173700" cy="104503"/>
        </a:xfrm>
        <a:prstGeom prst="line">
          <a:avLst/>
        </a:prstGeom>
        <a:noFill/>
        <a:ln w="53975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435429</xdr:colOff>
      <xdr:row>0</xdr:row>
      <xdr:rowOff>130628</xdr:rowOff>
    </xdr:from>
    <xdr:to>
      <xdr:col>1</xdr:col>
      <xdr:colOff>1844040</xdr:colOff>
      <xdr:row>3</xdr:row>
      <xdr:rowOff>358139</xdr:rowOff>
    </xdr:to>
    <xdr:pic>
      <xdr:nvPicPr>
        <xdr:cNvPr id="3" name="Picture 2" descr="LOGOKOTA">
          <a:extLst>
            <a:ext uri="{FF2B5EF4-FFF2-40B4-BE49-F238E27FC236}">
              <a16:creationId xmlns="" xmlns:a16="http://schemas.microsoft.com/office/drawing/2014/main" id="{C516F28D-ECF3-4D90-9940-82A363E16C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09" y="130628"/>
          <a:ext cx="1408611" cy="14162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198119</xdr:rowOff>
    </xdr:from>
    <xdr:to>
      <xdr:col>13</xdr:col>
      <xdr:colOff>15240</xdr:colOff>
      <xdr:row>4</xdr:row>
      <xdr:rowOff>241662</xdr:rowOff>
    </xdr:to>
    <xdr:sp macro="" textlink="">
      <xdr:nvSpPr>
        <xdr:cNvPr id="2" name="Straight Connector 1">
          <a:extLst>
            <a:ext uri="{FF2B5EF4-FFF2-40B4-BE49-F238E27FC236}">
              <a16:creationId xmlns="" xmlns:a16="http://schemas.microsoft.com/office/drawing/2014/main" id="{259D2168-6679-42A0-8EB6-C5ECD0E4DF94}"/>
            </a:ext>
          </a:extLst>
        </xdr:cNvPr>
        <xdr:cNvSpPr>
          <a:spLocks noChangeShapeType="1"/>
        </xdr:cNvSpPr>
      </xdr:nvSpPr>
      <xdr:spPr bwMode="auto">
        <a:xfrm flipV="1">
          <a:off x="0" y="1783079"/>
          <a:ext cx="15902940" cy="43543"/>
        </a:xfrm>
        <a:prstGeom prst="line">
          <a:avLst/>
        </a:prstGeom>
        <a:noFill/>
        <a:ln w="53975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443049</xdr:colOff>
      <xdr:row>0</xdr:row>
      <xdr:rowOff>107768</xdr:rowOff>
    </xdr:from>
    <xdr:to>
      <xdr:col>1</xdr:col>
      <xdr:colOff>1813560</xdr:colOff>
      <xdr:row>3</xdr:row>
      <xdr:rowOff>358139</xdr:rowOff>
    </xdr:to>
    <xdr:pic>
      <xdr:nvPicPr>
        <xdr:cNvPr id="3" name="Picture 2" descr="LOGOKOTA">
          <a:extLst>
            <a:ext uri="{FF2B5EF4-FFF2-40B4-BE49-F238E27FC236}">
              <a16:creationId xmlns="" xmlns:a16="http://schemas.microsoft.com/office/drawing/2014/main" id="{D990A3A3-E2F7-4A59-935A-AADBA1473C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229" y="107768"/>
          <a:ext cx="1370511" cy="14390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0</xdr:row>
      <xdr:rowOff>76200</xdr:rowOff>
    </xdr:from>
    <xdr:to>
      <xdr:col>1</xdr:col>
      <xdr:colOff>563880</xdr:colOff>
      <xdr:row>3</xdr:row>
      <xdr:rowOff>144780</xdr:rowOff>
    </xdr:to>
    <xdr:pic>
      <xdr:nvPicPr>
        <xdr:cNvPr id="2" name="Picture 1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61924" y="76200"/>
          <a:ext cx="699136" cy="59436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</xdr:row>
      <xdr:rowOff>45719</xdr:rowOff>
    </xdr:from>
    <xdr:to>
      <xdr:col>10</xdr:col>
      <xdr:colOff>0</xdr:colOff>
      <xdr:row>4</xdr:row>
      <xdr:rowOff>51161</xdr:rowOff>
    </xdr:to>
    <xdr:sp macro="" textlink="">
      <xdr:nvSpPr>
        <xdr:cNvPr id="4" name="Straight Connector 3">
          <a:extLst>
            <a:ext uri="{FF2B5EF4-FFF2-40B4-BE49-F238E27FC236}">
              <a16:creationId xmlns="" xmlns:a16="http://schemas.microsoft.com/office/drawing/2014/main" id="{3493BC07-DCE8-4F22-8069-AFECED44E120}"/>
            </a:ext>
          </a:extLst>
        </xdr:cNvPr>
        <xdr:cNvSpPr>
          <a:spLocks noChangeShapeType="1"/>
        </xdr:cNvSpPr>
      </xdr:nvSpPr>
      <xdr:spPr bwMode="auto">
        <a:xfrm flipV="1">
          <a:off x="0" y="746759"/>
          <a:ext cx="7513320" cy="5442"/>
        </a:xfrm>
        <a:prstGeom prst="line">
          <a:avLst/>
        </a:prstGeom>
        <a:noFill/>
        <a:ln w="53975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7"/>
  <sheetViews>
    <sheetView tabSelected="1" topLeftCell="A6" zoomScale="70" zoomScaleNormal="70" workbookViewId="0">
      <pane ySplit="13" topLeftCell="A694" activePane="bottomLeft" state="frozen"/>
      <selection activeCell="A6" sqref="A6"/>
      <selection pane="bottomLeft" activeCell="G706" sqref="G706"/>
    </sheetView>
  </sheetViews>
  <sheetFormatPr defaultRowHeight="15" x14ac:dyDescent="0.25"/>
  <cols>
    <col min="1" max="1" width="5.28515625" customWidth="1"/>
    <col min="2" max="2" width="17.42578125" style="165" customWidth="1"/>
    <col min="3" max="3" width="25.28515625" style="185" customWidth="1"/>
    <col min="4" max="4" width="110.85546875" style="165" customWidth="1"/>
    <col min="5" max="5" width="11.7109375" style="165" customWidth="1"/>
    <col min="6" max="6" width="24.7109375" style="165" customWidth="1"/>
    <col min="7" max="7" width="18.28515625" style="165" customWidth="1"/>
    <col min="8" max="8" width="96" style="165" customWidth="1"/>
    <col min="9" max="9" width="7.7109375" style="165" customWidth="1"/>
    <col min="10" max="11" width="16.140625" style="165" customWidth="1"/>
    <col min="12" max="12" width="10.85546875" style="165" hidden="1" customWidth="1"/>
    <col min="13" max="13" width="10" style="165" hidden="1" customWidth="1"/>
    <col min="14" max="14" width="8.5703125" style="165" hidden="1" customWidth="1"/>
    <col min="15" max="15" width="9" style="165" hidden="1" customWidth="1"/>
    <col min="16" max="16" width="8.42578125" style="165" hidden="1" customWidth="1"/>
    <col min="17" max="18" width="9.140625" style="165" hidden="1" customWidth="1"/>
    <col min="19" max="19" width="10.5703125" style="165" hidden="1" customWidth="1"/>
    <col min="20" max="20" width="9.140625" style="165" hidden="1" customWidth="1"/>
    <col min="21" max="21" width="6.5703125" style="165" hidden="1" customWidth="1"/>
    <col min="22" max="22" width="9.140625" style="165" hidden="1" customWidth="1"/>
    <col min="23" max="23" width="7.42578125" style="165" customWidth="1"/>
    <col min="24" max="24" width="14" style="165" customWidth="1"/>
    <col min="25" max="25" width="18.42578125" style="165" customWidth="1"/>
    <col min="26" max="26" width="12" style="165" customWidth="1"/>
    <col min="27" max="27" width="7.42578125" style="165" customWidth="1"/>
    <col min="28" max="28" width="16.7109375" style="185" customWidth="1"/>
    <col min="29" max="29" width="13.140625" style="185" customWidth="1"/>
    <col min="30" max="30" width="15.7109375" style="165" customWidth="1"/>
    <col min="31" max="31" width="5.7109375" style="165" customWidth="1"/>
    <col min="32" max="32" width="6.7109375" style="165" customWidth="1"/>
    <col min="33" max="33" width="23.7109375" style="165" customWidth="1"/>
    <col min="34" max="34" width="31.28515625" style="165" customWidth="1"/>
    <col min="35" max="35" width="19.85546875" style="165" customWidth="1"/>
    <col min="36" max="36" width="9.28515625" style="165" customWidth="1"/>
  </cols>
  <sheetData>
    <row r="1" spans="1:36" s="2" customFormat="1" ht="24.95" customHeight="1" x14ac:dyDescent="0.3">
      <c r="A1" s="1" t="s">
        <v>46</v>
      </c>
      <c r="B1" s="134"/>
      <c r="C1" s="182"/>
      <c r="D1" s="134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369"/>
      <c r="AC1" s="369"/>
      <c r="AD1" s="167"/>
      <c r="AE1" s="167"/>
      <c r="AF1" s="167"/>
      <c r="AG1" s="167"/>
      <c r="AH1" s="167"/>
      <c r="AI1" s="167"/>
      <c r="AJ1" s="167"/>
    </row>
    <row r="2" spans="1:36" s="5" customFormat="1" ht="24.95" customHeight="1" x14ac:dyDescent="0.3">
      <c r="A2" s="3" t="s">
        <v>0</v>
      </c>
      <c r="B2" s="160"/>
      <c r="C2" s="161" t="s">
        <v>47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370"/>
      <c r="AC2" s="370"/>
      <c r="AD2" s="160"/>
      <c r="AE2" s="160"/>
      <c r="AF2" s="160"/>
      <c r="AG2" s="160"/>
      <c r="AH2" s="160"/>
      <c r="AI2" s="160"/>
      <c r="AJ2" s="160"/>
    </row>
    <row r="3" spans="1:36" s="5" customFormat="1" ht="24.95" customHeight="1" x14ac:dyDescent="0.3">
      <c r="A3" s="3" t="s">
        <v>48</v>
      </c>
      <c r="B3" s="160"/>
      <c r="C3" s="161" t="s">
        <v>49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370"/>
      <c r="AC3" s="370"/>
      <c r="AD3" s="160"/>
      <c r="AE3" s="160"/>
      <c r="AF3" s="160"/>
      <c r="AG3" s="160"/>
      <c r="AH3" s="160"/>
      <c r="AI3" s="160"/>
      <c r="AJ3" s="160"/>
    </row>
    <row r="4" spans="1:36" s="5" customFormat="1" ht="24.95" customHeight="1" x14ac:dyDescent="0.3">
      <c r="A4" s="3" t="s">
        <v>1</v>
      </c>
      <c r="B4" s="160"/>
      <c r="C4" s="161" t="s">
        <v>50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370"/>
      <c r="AC4" s="370"/>
      <c r="AD4" s="160"/>
      <c r="AE4" s="160"/>
      <c r="AF4" s="160"/>
      <c r="AG4" s="160"/>
      <c r="AH4" s="160"/>
      <c r="AI4" s="160"/>
      <c r="AJ4" s="160"/>
    </row>
    <row r="5" spans="1:36" s="5" customFormat="1" ht="24.95" customHeight="1" x14ac:dyDescent="0.3">
      <c r="A5" s="3" t="s">
        <v>2</v>
      </c>
      <c r="B5" s="160"/>
      <c r="C5" s="161" t="s">
        <v>45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370"/>
      <c r="AC5" s="370"/>
      <c r="AD5" s="160"/>
      <c r="AE5" s="160"/>
      <c r="AF5" s="160"/>
      <c r="AG5" s="160"/>
      <c r="AH5" s="160"/>
      <c r="AI5" s="160"/>
      <c r="AJ5" s="160"/>
    </row>
    <row r="6" spans="1:36" ht="25.9" customHeight="1" x14ac:dyDescent="0.6">
      <c r="A6" s="430" t="s">
        <v>1243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430"/>
      <c r="AJ6" s="430"/>
    </row>
    <row r="7" spans="1:36" ht="31.15" x14ac:dyDescent="0.6">
      <c r="A7" s="430" t="s">
        <v>1244</v>
      </c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430"/>
      <c r="AJ7" s="430"/>
    </row>
    <row r="8" spans="1:36" ht="31.15" x14ac:dyDescent="0.6">
      <c r="A8" s="430" t="s">
        <v>1245</v>
      </c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</row>
    <row r="9" spans="1:36" ht="31.15" x14ac:dyDescent="0.6">
      <c r="A9" s="430" t="s">
        <v>1246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30"/>
    </row>
    <row r="10" spans="1:36" ht="31.15" x14ac:dyDescent="0.6">
      <c r="A10" s="235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</row>
    <row r="11" spans="1:36" s="5" customFormat="1" ht="24.95" customHeight="1" x14ac:dyDescent="0.3">
      <c r="A11" s="428" t="s">
        <v>402</v>
      </c>
      <c r="B11" s="428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428"/>
      <c r="AJ11" s="428"/>
    </row>
    <row r="12" spans="1:36" s="5" customFormat="1" ht="24.95" customHeight="1" x14ac:dyDescent="0.3">
      <c r="A12" s="428" t="s">
        <v>101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</row>
    <row r="13" spans="1:36" s="5" customFormat="1" ht="24.95" customHeight="1" x14ac:dyDescent="0.3">
      <c r="A13" s="431" t="s">
        <v>0</v>
      </c>
      <c r="B13" s="431"/>
      <c r="C13" s="429" t="s">
        <v>1251</v>
      </c>
      <c r="D13" s="429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370"/>
      <c r="AC13" s="370"/>
      <c r="AD13" s="160"/>
      <c r="AE13" s="160"/>
      <c r="AF13" s="160"/>
      <c r="AG13" s="160"/>
      <c r="AH13" s="160"/>
      <c r="AI13" s="160"/>
      <c r="AJ13" s="160"/>
    </row>
    <row r="14" spans="1:36" s="5" customFormat="1" ht="24.95" customHeight="1" x14ac:dyDescent="0.3">
      <c r="A14" s="431" t="s">
        <v>1</v>
      </c>
      <c r="B14" s="431"/>
      <c r="C14" s="429" t="s">
        <v>1254</v>
      </c>
      <c r="D14" s="429"/>
      <c r="E14" s="429"/>
      <c r="F14" s="429"/>
      <c r="G14" s="429"/>
      <c r="H14" s="429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370"/>
      <c r="AC14" s="370"/>
      <c r="AD14" s="160"/>
      <c r="AE14" s="160"/>
      <c r="AF14" s="160"/>
      <c r="AG14" s="160"/>
      <c r="AH14" s="160"/>
      <c r="AI14" s="160"/>
      <c r="AJ14" s="160"/>
    </row>
    <row r="15" spans="1:36" s="5" customFormat="1" ht="24.95" customHeight="1" thickBot="1" x14ac:dyDescent="0.35">
      <c r="A15" s="410" t="s">
        <v>2</v>
      </c>
      <c r="B15" s="410"/>
      <c r="C15" s="266" t="s">
        <v>1252</v>
      </c>
      <c r="D15" s="266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370"/>
      <c r="AC15" s="370"/>
      <c r="AD15" s="160"/>
      <c r="AE15" s="160"/>
      <c r="AF15" s="160"/>
      <c r="AG15" s="160"/>
      <c r="AH15" s="160"/>
      <c r="AI15" s="160"/>
      <c r="AJ15" s="160"/>
    </row>
    <row r="16" spans="1:36" s="29" customFormat="1" ht="45.95" customHeight="1" thickBot="1" x14ac:dyDescent="0.25">
      <c r="A16" s="411" t="s">
        <v>3</v>
      </c>
      <c r="B16" s="411" t="s">
        <v>4</v>
      </c>
      <c r="C16" s="411"/>
      <c r="D16" s="415" t="s">
        <v>42</v>
      </c>
      <c r="E16" s="411" t="s">
        <v>5</v>
      </c>
      <c r="F16" s="136" t="s">
        <v>6</v>
      </c>
      <c r="G16" s="136" t="s">
        <v>7</v>
      </c>
      <c r="H16" s="136" t="s">
        <v>8</v>
      </c>
      <c r="I16" s="412" t="s">
        <v>9</v>
      </c>
      <c r="J16" s="413"/>
      <c r="K16" s="414"/>
      <c r="L16" s="138" t="s">
        <v>10</v>
      </c>
      <c r="M16" s="415" t="s">
        <v>11</v>
      </c>
      <c r="N16" s="411" t="s">
        <v>12</v>
      </c>
      <c r="O16" s="411"/>
      <c r="P16" s="411"/>
      <c r="Q16" s="412" t="s">
        <v>13</v>
      </c>
      <c r="R16" s="413"/>
      <c r="S16" s="414"/>
      <c r="T16" s="412" t="s">
        <v>14</v>
      </c>
      <c r="U16" s="413"/>
      <c r="V16" s="414"/>
      <c r="W16" s="412" t="s">
        <v>15</v>
      </c>
      <c r="X16" s="413"/>
      <c r="Y16" s="414"/>
      <c r="Z16" s="137" t="s">
        <v>16</v>
      </c>
      <c r="AA16" s="137" t="s">
        <v>17</v>
      </c>
      <c r="AB16" s="412" t="s">
        <v>18</v>
      </c>
      <c r="AC16" s="413"/>
      <c r="AD16" s="414"/>
      <c r="AE16" s="412" t="s">
        <v>19</v>
      </c>
      <c r="AF16" s="414"/>
      <c r="AG16" s="412" t="s">
        <v>20</v>
      </c>
      <c r="AH16" s="413"/>
      <c r="AI16" s="414"/>
      <c r="AJ16" s="433" t="s">
        <v>21</v>
      </c>
    </row>
    <row r="17" spans="1:36" s="29" customFormat="1" ht="45" customHeight="1" thickBot="1" x14ac:dyDescent="0.25">
      <c r="A17" s="411"/>
      <c r="B17" s="136" t="s">
        <v>22</v>
      </c>
      <c r="C17" s="183" t="s">
        <v>23</v>
      </c>
      <c r="D17" s="415"/>
      <c r="E17" s="411"/>
      <c r="F17" s="136" t="s">
        <v>43</v>
      </c>
      <c r="G17" s="136" t="s">
        <v>24</v>
      </c>
      <c r="H17" s="136" t="s">
        <v>25</v>
      </c>
      <c r="I17" s="138" t="s">
        <v>26</v>
      </c>
      <c r="J17" s="138" t="s">
        <v>27</v>
      </c>
      <c r="K17" s="138" t="s">
        <v>28</v>
      </c>
      <c r="L17" s="138" t="s">
        <v>29</v>
      </c>
      <c r="M17" s="415"/>
      <c r="N17" s="138" t="s">
        <v>26</v>
      </c>
      <c r="O17" s="138" t="s">
        <v>30</v>
      </c>
      <c r="P17" s="138" t="s">
        <v>31</v>
      </c>
      <c r="Q17" s="136" t="s">
        <v>32</v>
      </c>
      <c r="R17" s="136" t="s">
        <v>33</v>
      </c>
      <c r="S17" s="138" t="s">
        <v>34</v>
      </c>
      <c r="T17" s="136" t="s">
        <v>32</v>
      </c>
      <c r="U17" s="136" t="s">
        <v>33</v>
      </c>
      <c r="V17" s="138" t="s">
        <v>34</v>
      </c>
      <c r="W17" s="136" t="s">
        <v>35</v>
      </c>
      <c r="X17" s="136" t="s">
        <v>19</v>
      </c>
      <c r="Y17" s="136" t="s">
        <v>33</v>
      </c>
      <c r="Z17" s="136" t="s">
        <v>36</v>
      </c>
      <c r="AA17" s="136" t="s">
        <v>37</v>
      </c>
      <c r="AB17" s="183" t="s">
        <v>35</v>
      </c>
      <c r="AC17" s="183" t="s">
        <v>19</v>
      </c>
      <c r="AD17" s="136" t="s">
        <v>33</v>
      </c>
      <c r="AE17" s="136" t="s">
        <v>38</v>
      </c>
      <c r="AF17" s="136" t="s">
        <v>39</v>
      </c>
      <c r="AG17" s="136" t="s">
        <v>22</v>
      </c>
      <c r="AH17" s="136" t="s">
        <v>23</v>
      </c>
      <c r="AI17" s="136" t="s">
        <v>33</v>
      </c>
      <c r="AJ17" s="434"/>
    </row>
    <row r="18" spans="1:36" ht="11.25" customHeight="1" thickBot="1" x14ac:dyDescent="0.35">
      <c r="A18" s="262">
        <v>1</v>
      </c>
      <c r="B18" s="242">
        <v>2</v>
      </c>
      <c r="C18" s="263">
        <v>3</v>
      </c>
      <c r="D18" s="242">
        <v>4</v>
      </c>
      <c r="E18" s="242">
        <v>5</v>
      </c>
      <c r="F18" s="242">
        <v>6</v>
      </c>
      <c r="G18" s="242">
        <v>7</v>
      </c>
      <c r="H18" s="242">
        <v>8</v>
      </c>
      <c r="I18" s="242">
        <v>9</v>
      </c>
      <c r="J18" s="242"/>
      <c r="K18" s="242"/>
      <c r="L18" s="162">
        <v>12</v>
      </c>
      <c r="M18" s="162">
        <v>13</v>
      </c>
      <c r="N18" s="162">
        <v>14</v>
      </c>
      <c r="O18" s="162">
        <v>15</v>
      </c>
      <c r="P18" s="162">
        <v>16</v>
      </c>
      <c r="Q18" s="162">
        <v>17</v>
      </c>
      <c r="R18" s="162">
        <v>18</v>
      </c>
      <c r="S18" s="162">
        <v>19</v>
      </c>
      <c r="T18" s="162">
        <v>20</v>
      </c>
      <c r="U18" s="162">
        <v>21</v>
      </c>
      <c r="V18" s="162">
        <v>22</v>
      </c>
      <c r="W18" s="162">
        <v>23</v>
      </c>
      <c r="X18" s="162">
        <v>24</v>
      </c>
      <c r="Y18" s="162">
        <v>25</v>
      </c>
      <c r="Z18" s="162">
        <v>26</v>
      </c>
      <c r="AA18" s="162">
        <v>27</v>
      </c>
      <c r="AB18" s="371">
        <v>28</v>
      </c>
      <c r="AC18" s="371"/>
      <c r="AD18" s="242">
        <v>30</v>
      </c>
      <c r="AE18" s="162">
        <v>31</v>
      </c>
      <c r="AF18" s="162">
        <v>32</v>
      </c>
      <c r="AG18" s="162">
        <v>33</v>
      </c>
      <c r="AH18" s="162">
        <v>34</v>
      </c>
      <c r="AI18" s="162">
        <v>35</v>
      </c>
      <c r="AJ18" s="162">
        <v>36</v>
      </c>
    </row>
    <row r="19" spans="1:36" s="181" customFormat="1" ht="35.450000000000003" customHeight="1" x14ac:dyDescent="0.25">
      <c r="A19" s="147" t="s">
        <v>426</v>
      </c>
      <c r="B19" s="152" t="s">
        <v>410</v>
      </c>
      <c r="C19" s="155" t="s">
        <v>413</v>
      </c>
      <c r="D19" s="142" t="s">
        <v>103</v>
      </c>
      <c r="E19" s="143" t="s">
        <v>51</v>
      </c>
      <c r="F19" s="143" t="s">
        <v>104</v>
      </c>
      <c r="G19" s="144">
        <v>2500000</v>
      </c>
      <c r="H19" s="142" t="s">
        <v>103</v>
      </c>
      <c r="I19" s="145" t="s">
        <v>133</v>
      </c>
      <c r="J19" s="150" t="str">
        <f>B19</f>
        <v>04-07-2022</v>
      </c>
      <c r="K19" s="146">
        <v>44750</v>
      </c>
      <c r="L19" s="257"/>
      <c r="M19" s="147"/>
      <c r="N19" s="147"/>
      <c r="O19" s="147"/>
      <c r="P19" s="147"/>
      <c r="Q19" s="147"/>
      <c r="R19" s="147"/>
      <c r="S19" s="147"/>
      <c r="T19" s="141"/>
      <c r="U19" s="141"/>
      <c r="V19" s="141"/>
      <c r="W19" s="148"/>
      <c r="X19" s="149" t="s">
        <v>99</v>
      </c>
      <c r="Y19" s="144">
        <v>2422830000</v>
      </c>
      <c r="Z19" s="145" t="s">
        <v>52</v>
      </c>
      <c r="AA19" s="147" t="s">
        <v>44</v>
      </c>
      <c r="AB19" s="155" t="s">
        <v>413</v>
      </c>
      <c r="AC19" s="150">
        <f>K19</f>
        <v>44750</v>
      </c>
      <c r="AD19" s="151">
        <f t="shared" ref="AD19:AD79" si="0">G19</f>
        <v>2500000</v>
      </c>
      <c r="AE19" s="147"/>
      <c r="AF19" s="147"/>
      <c r="AG19" s="152">
        <v>44740</v>
      </c>
      <c r="AH19" s="145" t="s">
        <v>409</v>
      </c>
      <c r="AI19" s="144">
        <v>264618600</v>
      </c>
      <c r="AJ19" s="153">
        <v>1</v>
      </c>
    </row>
    <row r="20" spans="1:36" s="18" customFormat="1" ht="35.450000000000003" customHeight="1" x14ac:dyDescent="0.3">
      <c r="A20" s="326" t="s">
        <v>428</v>
      </c>
      <c r="B20" s="52" t="s">
        <v>410</v>
      </c>
      <c r="C20" s="245" t="s">
        <v>411</v>
      </c>
      <c r="D20" s="44" t="s">
        <v>105</v>
      </c>
      <c r="E20" s="45" t="s">
        <v>51</v>
      </c>
      <c r="F20" s="45" t="s">
        <v>104</v>
      </c>
      <c r="G20" s="46">
        <v>3000000</v>
      </c>
      <c r="H20" s="44" t="s">
        <v>105</v>
      </c>
      <c r="I20" s="51" t="s">
        <v>109</v>
      </c>
      <c r="J20" s="150" t="str">
        <f t="shared" ref="J20:J80" si="1">B20</f>
        <v>04-07-2022</v>
      </c>
      <c r="K20" s="60">
        <v>44749</v>
      </c>
      <c r="L20" s="258"/>
      <c r="M20" s="47"/>
      <c r="N20" s="47"/>
      <c r="O20" s="47"/>
      <c r="P20" s="47"/>
      <c r="Q20" s="47"/>
      <c r="R20" s="47"/>
      <c r="S20" s="47"/>
      <c r="T20" s="49"/>
      <c r="U20" s="49"/>
      <c r="V20" s="49"/>
      <c r="W20" s="56"/>
      <c r="X20" s="149" t="s">
        <v>99</v>
      </c>
      <c r="Y20" s="144">
        <v>2422830000</v>
      </c>
      <c r="Z20" s="51" t="s">
        <v>52</v>
      </c>
      <c r="AA20" s="147" t="s">
        <v>44</v>
      </c>
      <c r="AB20" s="245" t="s">
        <v>411</v>
      </c>
      <c r="AC20" s="150">
        <f t="shared" ref="AC20:AC80" si="2">K20</f>
        <v>44749</v>
      </c>
      <c r="AD20" s="53">
        <f t="shared" si="0"/>
        <v>3000000</v>
      </c>
      <c r="AE20" s="147"/>
      <c r="AF20" s="147"/>
      <c r="AG20" s="52">
        <v>44740</v>
      </c>
      <c r="AH20" s="51" t="s">
        <v>409</v>
      </c>
      <c r="AI20" s="144">
        <v>264618600</v>
      </c>
      <c r="AJ20" s="58">
        <v>1</v>
      </c>
    </row>
    <row r="21" spans="1:36" s="18" customFormat="1" ht="35.450000000000003" customHeight="1" x14ac:dyDescent="0.3">
      <c r="A21" s="326" t="s">
        <v>427</v>
      </c>
      <c r="B21" s="52" t="s">
        <v>410</v>
      </c>
      <c r="C21" s="245" t="s">
        <v>412</v>
      </c>
      <c r="D21" s="44" t="s">
        <v>106</v>
      </c>
      <c r="E21" s="45" t="s">
        <v>51</v>
      </c>
      <c r="F21" s="45" t="s">
        <v>104</v>
      </c>
      <c r="G21" s="46">
        <v>2500000</v>
      </c>
      <c r="H21" s="44" t="s">
        <v>106</v>
      </c>
      <c r="I21" s="51" t="s">
        <v>109</v>
      </c>
      <c r="J21" s="150" t="str">
        <f t="shared" si="1"/>
        <v>04-07-2022</v>
      </c>
      <c r="K21" s="60">
        <v>44749</v>
      </c>
      <c r="L21" s="258"/>
      <c r="M21" s="47"/>
      <c r="N21" s="47"/>
      <c r="O21" s="47"/>
      <c r="P21" s="47"/>
      <c r="Q21" s="47"/>
      <c r="R21" s="47"/>
      <c r="S21" s="47"/>
      <c r="T21" s="49"/>
      <c r="U21" s="49"/>
      <c r="V21" s="49"/>
      <c r="W21" s="56"/>
      <c r="X21" s="149" t="s">
        <v>99</v>
      </c>
      <c r="Y21" s="144">
        <v>2422830000</v>
      </c>
      <c r="Z21" s="51" t="s">
        <v>52</v>
      </c>
      <c r="AA21" s="147" t="s">
        <v>44</v>
      </c>
      <c r="AB21" s="245" t="s">
        <v>412</v>
      </c>
      <c r="AC21" s="150">
        <f t="shared" si="2"/>
        <v>44749</v>
      </c>
      <c r="AD21" s="53">
        <f t="shared" si="0"/>
        <v>2500000</v>
      </c>
      <c r="AE21" s="147"/>
      <c r="AF21" s="147"/>
      <c r="AG21" s="152">
        <v>44740</v>
      </c>
      <c r="AH21" s="145" t="s">
        <v>409</v>
      </c>
      <c r="AI21" s="144">
        <v>264618600</v>
      </c>
      <c r="AJ21" s="58">
        <v>1</v>
      </c>
    </row>
    <row r="22" spans="1:36" s="18" customFormat="1" ht="35.450000000000003" customHeight="1" x14ac:dyDescent="0.3">
      <c r="A22" s="326" t="s">
        <v>429</v>
      </c>
      <c r="B22" s="52">
        <v>44747</v>
      </c>
      <c r="C22" s="245" t="s">
        <v>414</v>
      </c>
      <c r="D22" s="44" t="s">
        <v>111</v>
      </c>
      <c r="E22" s="45" t="s">
        <v>51</v>
      </c>
      <c r="F22" s="45" t="s">
        <v>104</v>
      </c>
      <c r="G22" s="46">
        <v>600000</v>
      </c>
      <c r="H22" s="44" t="s">
        <v>107</v>
      </c>
      <c r="I22" s="51" t="s">
        <v>1230</v>
      </c>
      <c r="J22" s="150">
        <f t="shared" si="1"/>
        <v>44747</v>
      </c>
      <c r="K22" s="60">
        <v>44747</v>
      </c>
      <c r="L22" s="258"/>
      <c r="M22" s="47"/>
      <c r="N22" s="47"/>
      <c r="O22" s="47"/>
      <c r="P22" s="47"/>
      <c r="Q22" s="47"/>
      <c r="R22" s="47"/>
      <c r="S22" s="47"/>
      <c r="T22" s="49"/>
      <c r="U22" s="49"/>
      <c r="V22" s="49"/>
      <c r="W22" s="56"/>
      <c r="X22" s="149" t="s">
        <v>99</v>
      </c>
      <c r="Y22" s="144">
        <v>2422830000</v>
      </c>
      <c r="Z22" s="51" t="s">
        <v>52</v>
      </c>
      <c r="AA22" s="147" t="s">
        <v>44</v>
      </c>
      <c r="AB22" s="245" t="s">
        <v>414</v>
      </c>
      <c r="AC22" s="150">
        <f t="shared" si="2"/>
        <v>44747</v>
      </c>
      <c r="AD22" s="53">
        <f t="shared" si="0"/>
        <v>600000</v>
      </c>
      <c r="AE22" s="147"/>
      <c r="AF22" s="147"/>
      <c r="AG22" s="52">
        <v>44740</v>
      </c>
      <c r="AH22" s="51" t="s">
        <v>409</v>
      </c>
      <c r="AI22" s="144">
        <v>264618600</v>
      </c>
      <c r="AJ22" s="58">
        <v>1</v>
      </c>
    </row>
    <row r="23" spans="1:36" s="18" customFormat="1" ht="35.450000000000003" customHeight="1" x14ac:dyDescent="0.3">
      <c r="A23" s="326" t="s">
        <v>430</v>
      </c>
      <c r="B23" s="152">
        <v>44748</v>
      </c>
      <c r="C23" s="245" t="s">
        <v>415</v>
      </c>
      <c r="D23" s="142" t="s">
        <v>112</v>
      </c>
      <c r="E23" s="45" t="s">
        <v>51</v>
      </c>
      <c r="F23" s="45" t="s">
        <v>104</v>
      </c>
      <c r="G23" s="144">
        <v>2000000</v>
      </c>
      <c r="H23" s="142" t="s">
        <v>108</v>
      </c>
      <c r="I23" s="145" t="s">
        <v>109</v>
      </c>
      <c r="J23" s="150">
        <f t="shared" si="1"/>
        <v>44748</v>
      </c>
      <c r="K23" s="146">
        <v>44751</v>
      </c>
      <c r="L23" s="257" t="s">
        <v>44</v>
      </c>
      <c r="M23" s="147" t="s">
        <v>44</v>
      </c>
      <c r="N23" s="147" t="s">
        <v>44</v>
      </c>
      <c r="O23" s="147" t="s">
        <v>44</v>
      </c>
      <c r="P23" s="147" t="s">
        <v>44</v>
      </c>
      <c r="Q23" s="147" t="s">
        <v>44</v>
      </c>
      <c r="R23" s="147" t="s">
        <v>44</v>
      </c>
      <c r="S23" s="147" t="s">
        <v>44</v>
      </c>
      <c r="T23" s="141"/>
      <c r="U23" s="141"/>
      <c r="V23" s="141"/>
      <c r="W23" s="148"/>
      <c r="X23" s="149" t="s">
        <v>99</v>
      </c>
      <c r="Y23" s="144">
        <v>2422830000</v>
      </c>
      <c r="Z23" s="145" t="s">
        <v>52</v>
      </c>
      <c r="AA23" s="147" t="s">
        <v>44</v>
      </c>
      <c r="AB23" s="245" t="s">
        <v>415</v>
      </c>
      <c r="AC23" s="150">
        <f t="shared" si="2"/>
        <v>44751</v>
      </c>
      <c r="AD23" s="151">
        <f t="shared" si="0"/>
        <v>2000000</v>
      </c>
      <c r="AE23" s="147"/>
      <c r="AF23" s="147"/>
      <c r="AG23" s="152">
        <v>44740</v>
      </c>
      <c r="AH23" s="145" t="s">
        <v>409</v>
      </c>
      <c r="AI23" s="144">
        <v>264618600</v>
      </c>
      <c r="AJ23" s="153">
        <v>1</v>
      </c>
    </row>
    <row r="24" spans="1:36" s="18" customFormat="1" ht="35.450000000000003" customHeight="1" x14ac:dyDescent="0.3">
      <c r="A24" s="326" t="s">
        <v>431</v>
      </c>
      <c r="B24" s="52">
        <v>44749</v>
      </c>
      <c r="C24" s="245" t="s">
        <v>416</v>
      </c>
      <c r="D24" s="44" t="s">
        <v>110</v>
      </c>
      <c r="E24" s="45" t="s">
        <v>51</v>
      </c>
      <c r="F24" s="45" t="s">
        <v>104</v>
      </c>
      <c r="G24" s="46">
        <v>2000000</v>
      </c>
      <c r="H24" s="44" t="s">
        <v>110</v>
      </c>
      <c r="I24" s="51" t="s">
        <v>109</v>
      </c>
      <c r="J24" s="150">
        <f t="shared" si="1"/>
        <v>44749</v>
      </c>
      <c r="K24" s="60">
        <v>44752</v>
      </c>
      <c r="L24" s="258"/>
      <c r="M24" s="47"/>
      <c r="N24" s="47"/>
      <c r="O24" s="47"/>
      <c r="P24" s="47"/>
      <c r="Q24" s="47"/>
      <c r="R24" s="47"/>
      <c r="S24" s="47"/>
      <c r="T24" s="49"/>
      <c r="U24" s="49"/>
      <c r="V24" s="49"/>
      <c r="W24" s="56"/>
      <c r="X24" s="149" t="s">
        <v>99</v>
      </c>
      <c r="Y24" s="144">
        <v>2422830000</v>
      </c>
      <c r="Z24" s="145" t="s">
        <v>52</v>
      </c>
      <c r="AA24" s="147" t="s">
        <v>44</v>
      </c>
      <c r="AB24" s="245" t="s">
        <v>416</v>
      </c>
      <c r="AC24" s="150">
        <f t="shared" si="2"/>
        <v>44752</v>
      </c>
      <c r="AD24" s="53">
        <f t="shared" si="0"/>
        <v>2000000</v>
      </c>
      <c r="AE24" s="147"/>
      <c r="AF24" s="147"/>
      <c r="AG24" s="52">
        <v>44740</v>
      </c>
      <c r="AH24" s="51" t="s">
        <v>409</v>
      </c>
      <c r="AI24" s="144">
        <v>264618600</v>
      </c>
      <c r="AJ24" s="153">
        <v>1</v>
      </c>
    </row>
    <row r="25" spans="1:36" s="18" customFormat="1" ht="35.450000000000003" customHeight="1" x14ac:dyDescent="0.3">
      <c r="A25" s="326" t="s">
        <v>432</v>
      </c>
      <c r="B25" s="52">
        <v>44750</v>
      </c>
      <c r="C25" s="245" t="s">
        <v>417</v>
      </c>
      <c r="D25" s="44" t="s">
        <v>113</v>
      </c>
      <c r="E25" s="45" t="s">
        <v>51</v>
      </c>
      <c r="F25" s="45" t="s">
        <v>104</v>
      </c>
      <c r="G25" s="46">
        <v>3000000</v>
      </c>
      <c r="H25" s="44" t="s">
        <v>113</v>
      </c>
      <c r="I25" s="51" t="s">
        <v>114</v>
      </c>
      <c r="J25" s="150">
        <f t="shared" si="1"/>
        <v>44750</v>
      </c>
      <c r="K25" s="60">
        <v>44753</v>
      </c>
      <c r="L25" s="258"/>
      <c r="M25" s="47"/>
      <c r="N25" s="47"/>
      <c r="O25" s="47"/>
      <c r="P25" s="47"/>
      <c r="Q25" s="47"/>
      <c r="R25" s="47"/>
      <c r="S25" s="47"/>
      <c r="T25" s="49"/>
      <c r="U25" s="49"/>
      <c r="V25" s="49"/>
      <c r="W25" s="56"/>
      <c r="X25" s="149" t="s">
        <v>99</v>
      </c>
      <c r="Y25" s="144">
        <v>2422830000</v>
      </c>
      <c r="Z25" s="145" t="s">
        <v>52</v>
      </c>
      <c r="AA25" s="147" t="s">
        <v>44</v>
      </c>
      <c r="AB25" s="245" t="s">
        <v>417</v>
      </c>
      <c r="AC25" s="150">
        <f t="shared" si="2"/>
        <v>44753</v>
      </c>
      <c r="AD25" s="53">
        <f t="shared" si="0"/>
        <v>3000000</v>
      </c>
      <c r="AE25" s="147"/>
      <c r="AF25" s="147"/>
      <c r="AG25" s="152">
        <v>44740</v>
      </c>
      <c r="AH25" s="145" t="s">
        <v>409</v>
      </c>
      <c r="AI25" s="144">
        <v>264618600</v>
      </c>
      <c r="AJ25" s="153">
        <v>1</v>
      </c>
    </row>
    <row r="26" spans="1:36" s="18" customFormat="1" ht="35.450000000000003" customHeight="1" x14ac:dyDescent="0.3">
      <c r="A26" s="326" t="s">
        <v>433</v>
      </c>
      <c r="B26" s="52">
        <v>44751</v>
      </c>
      <c r="C26" s="245" t="s">
        <v>418</v>
      </c>
      <c r="D26" s="44" t="s">
        <v>115</v>
      </c>
      <c r="E26" s="45" t="s">
        <v>51</v>
      </c>
      <c r="F26" s="45" t="s">
        <v>104</v>
      </c>
      <c r="G26" s="46">
        <v>3000000</v>
      </c>
      <c r="H26" s="44" t="s">
        <v>115</v>
      </c>
      <c r="I26" s="51" t="s">
        <v>109</v>
      </c>
      <c r="J26" s="150">
        <f t="shared" si="1"/>
        <v>44751</v>
      </c>
      <c r="K26" s="60">
        <v>44754</v>
      </c>
      <c r="L26" s="258"/>
      <c r="M26" s="47"/>
      <c r="N26" s="47"/>
      <c r="O26" s="47"/>
      <c r="P26" s="47"/>
      <c r="Q26" s="47"/>
      <c r="R26" s="47"/>
      <c r="S26" s="47"/>
      <c r="T26" s="49"/>
      <c r="U26" s="49"/>
      <c r="V26" s="49"/>
      <c r="W26" s="56"/>
      <c r="X26" s="149" t="s">
        <v>99</v>
      </c>
      <c r="Y26" s="144">
        <v>2422830000</v>
      </c>
      <c r="Z26" s="145" t="s">
        <v>52</v>
      </c>
      <c r="AA26" s="147" t="s">
        <v>44</v>
      </c>
      <c r="AB26" s="245" t="s">
        <v>418</v>
      </c>
      <c r="AC26" s="150">
        <f t="shared" si="2"/>
        <v>44754</v>
      </c>
      <c r="AD26" s="53">
        <f t="shared" si="0"/>
        <v>3000000</v>
      </c>
      <c r="AE26" s="147"/>
      <c r="AF26" s="147"/>
      <c r="AG26" s="52">
        <v>44740</v>
      </c>
      <c r="AH26" s="51" t="s">
        <v>409</v>
      </c>
      <c r="AI26" s="144">
        <v>264618600</v>
      </c>
      <c r="AJ26" s="153">
        <v>1</v>
      </c>
    </row>
    <row r="27" spans="1:36" s="18" customFormat="1" ht="35.450000000000003" customHeight="1" x14ac:dyDescent="0.3">
      <c r="A27" s="326" t="s">
        <v>434</v>
      </c>
      <c r="B27" s="52">
        <v>44752</v>
      </c>
      <c r="C27" s="245" t="s">
        <v>419</v>
      </c>
      <c r="D27" s="44" t="s">
        <v>116</v>
      </c>
      <c r="E27" s="45" t="s">
        <v>51</v>
      </c>
      <c r="F27" s="45" t="s">
        <v>104</v>
      </c>
      <c r="G27" s="46">
        <v>2400000</v>
      </c>
      <c r="H27" s="44" t="s">
        <v>116</v>
      </c>
      <c r="I27" s="51" t="s">
        <v>109</v>
      </c>
      <c r="J27" s="150">
        <f t="shared" si="1"/>
        <v>44752</v>
      </c>
      <c r="K27" s="146">
        <v>44755</v>
      </c>
      <c r="L27" s="258"/>
      <c r="M27" s="47"/>
      <c r="N27" s="47"/>
      <c r="O27" s="47"/>
      <c r="P27" s="47"/>
      <c r="Q27" s="47"/>
      <c r="R27" s="47"/>
      <c r="S27" s="47"/>
      <c r="T27" s="49"/>
      <c r="U27" s="49"/>
      <c r="V27" s="49"/>
      <c r="W27" s="56"/>
      <c r="X27" s="149" t="s">
        <v>99</v>
      </c>
      <c r="Y27" s="144">
        <v>2422830000</v>
      </c>
      <c r="Z27" s="145" t="s">
        <v>52</v>
      </c>
      <c r="AA27" s="147" t="s">
        <v>44</v>
      </c>
      <c r="AB27" s="245" t="s">
        <v>419</v>
      </c>
      <c r="AC27" s="150">
        <f t="shared" si="2"/>
        <v>44755</v>
      </c>
      <c r="AD27" s="53">
        <f t="shared" si="0"/>
        <v>2400000</v>
      </c>
      <c r="AE27" s="147"/>
      <c r="AF27" s="147"/>
      <c r="AG27" s="152">
        <v>44740</v>
      </c>
      <c r="AH27" s="145" t="s">
        <v>409</v>
      </c>
      <c r="AI27" s="144">
        <v>264618600</v>
      </c>
      <c r="AJ27" s="153">
        <v>1</v>
      </c>
    </row>
    <row r="28" spans="1:36" s="18" customFormat="1" ht="35.450000000000003" customHeight="1" x14ac:dyDescent="0.3">
      <c r="A28" s="326" t="s">
        <v>435</v>
      </c>
      <c r="B28" s="52">
        <v>44753</v>
      </c>
      <c r="C28" s="245" t="s">
        <v>420</v>
      </c>
      <c r="D28" s="44" t="s">
        <v>117</v>
      </c>
      <c r="E28" s="45" t="s">
        <v>51</v>
      </c>
      <c r="F28" s="45" t="s">
        <v>104</v>
      </c>
      <c r="G28" s="46">
        <v>1000000</v>
      </c>
      <c r="H28" s="44" t="s">
        <v>117</v>
      </c>
      <c r="I28" s="51" t="s">
        <v>114</v>
      </c>
      <c r="J28" s="150">
        <f t="shared" si="1"/>
        <v>44753</v>
      </c>
      <c r="K28" s="146">
        <v>44756</v>
      </c>
      <c r="L28" s="258"/>
      <c r="M28" s="47"/>
      <c r="N28" s="47"/>
      <c r="O28" s="47"/>
      <c r="P28" s="47"/>
      <c r="Q28" s="47"/>
      <c r="R28" s="47"/>
      <c r="S28" s="47"/>
      <c r="T28" s="49"/>
      <c r="U28" s="49"/>
      <c r="V28" s="49"/>
      <c r="W28" s="56"/>
      <c r="X28" s="149" t="s">
        <v>99</v>
      </c>
      <c r="Y28" s="144">
        <v>2422830000</v>
      </c>
      <c r="Z28" s="145" t="s">
        <v>52</v>
      </c>
      <c r="AA28" s="147" t="s">
        <v>44</v>
      </c>
      <c r="AB28" s="245" t="s">
        <v>420</v>
      </c>
      <c r="AC28" s="150">
        <f t="shared" si="2"/>
        <v>44756</v>
      </c>
      <c r="AD28" s="53">
        <f t="shared" si="0"/>
        <v>1000000</v>
      </c>
      <c r="AE28" s="147"/>
      <c r="AF28" s="147"/>
      <c r="AG28" s="52">
        <v>44740</v>
      </c>
      <c r="AH28" s="51" t="s">
        <v>409</v>
      </c>
      <c r="AI28" s="144">
        <v>264618600</v>
      </c>
      <c r="AJ28" s="153">
        <v>1</v>
      </c>
    </row>
    <row r="29" spans="1:36" s="18" customFormat="1" ht="35.450000000000003" customHeight="1" x14ac:dyDescent="0.3">
      <c r="A29" s="326" t="s">
        <v>436</v>
      </c>
      <c r="B29" s="52">
        <v>44754</v>
      </c>
      <c r="C29" s="245" t="s">
        <v>421</v>
      </c>
      <c r="D29" s="44" t="s">
        <v>119</v>
      </c>
      <c r="E29" s="45" t="s">
        <v>51</v>
      </c>
      <c r="F29" s="45" t="s">
        <v>104</v>
      </c>
      <c r="G29" s="46">
        <v>2000000</v>
      </c>
      <c r="H29" s="44" t="s">
        <v>119</v>
      </c>
      <c r="I29" s="51" t="s">
        <v>114</v>
      </c>
      <c r="J29" s="150">
        <f t="shared" si="1"/>
        <v>44754</v>
      </c>
      <c r="K29" s="60">
        <v>44757</v>
      </c>
      <c r="L29" s="258"/>
      <c r="M29" s="47"/>
      <c r="N29" s="47"/>
      <c r="O29" s="47"/>
      <c r="P29" s="47"/>
      <c r="Q29" s="47"/>
      <c r="R29" s="47"/>
      <c r="S29" s="47"/>
      <c r="T29" s="49"/>
      <c r="U29" s="49"/>
      <c r="V29" s="49"/>
      <c r="W29" s="56"/>
      <c r="X29" s="149" t="s">
        <v>99</v>
      </c>
      <c r="Y29" s="144">
        <v>2422830000</v>
      </c>
      <c r="Z29" s="145" t="s">
        <v>52</v>
      </c>
      <c r="AA29" s="147" t="s">
        <v>44</v>
      </c>
      <c r="AB29" s="245" t="s">
        <v>421</v>
      </c>
      <c r="AC29" s="150">
        <f t="shared" si="2"/>
        <v>44757</v>
      </c>
      <c r="AD29" s="53">
        <f t="shared" si="0"/>
        <v>2000000</v>
      </c>
      <c r="AE29" s="147"/>
      <c r="AF29" s="147"/>
      <c r="AG29" s="152">
        <v>44740</v>
      </c>
      <c r="AH29" s="145" t="s">
        <v>409</v>
      </c>
      <c r="AI29" s="144">
        <v>264618600</v>
      </c>
      <c r="AJ29" s="153">
        <v>1</v>
      </c>
    </row>
    <row r="30" spans="1:36" s="18" customFormat="1" ht="35.450000000000003" customHeight="1" x14ac:dyDescent="0.3">
      <c r="A30" s="326" t="s">
        <v>437</v>
      </c>
      <c r="B30" s="52">
        <v>44755</v>
      </c>
      <c r="C30" s="245" t="s">
        <v>422</v>
      </c>
      <c r="D30" s="44" t="s">
        <v>118</v>
      </c>
      <c r="E30" s="45" t="s">
        <v>51</v>
      </c>
      <c r="F30" s="45" t="s">
        <v>104</v>
      </c>
      <c r="G30" s="46">
        <v>2000000</v>
      </c>
      <c r="H30" s="44" t="s">
        <v>118</v>
      </c>
      <c r="I30" s="51" t="s">
        <v>109</v>
      </c>
      <c r="J30" s="150">
        <f t="shared" si="1"/>
        <v>44755</v>
      </c>
      <c r="K30" s="60">
        <v>44758</v>
      </c>
      <c r="L30" s="258"/>
      <c r="M30" s="47"/>
      <c r="N30" s="47"/>
      <c r="O30" s="47"/>
      <c r="P30" s="47"/>
      <c r="Q30" s="47"/>
      <c r="R30" s="47"/>
      <c r="S30" s="47"/>
      <c r="T30" s="49"/>
      <c r="U30" s="49"/>
      <c r="V30" s="49"/>
      <c r="W30" s="56"/>
      <c r="X30" s="149" t="s">
        <v>99</v>
      </c>
      <c r="Y30" s="144">
        <v>2422830000</v>
      </c>
      <c r="Z30" s="145" t="s">
        <v>52</v>
      </c>
      <c r="AA30" s="147" t="s">
        <v>44</v>
      </c>
      <c r="AB30" s="245" t="s">
        <v>422</v>
      </c>
      <c r="AC30" s="150">
        <f t="shared" si="2"/>
        <v>44758</v>
      </c>
      <c r="AD30" s="53">
        <f t="shared" si="0"/>
        <v>2000000</v>
      </c>
      <c r="AE30" s="147"/>
      <c r="AF30" s="147"/>
      <c r="AG30" s="52">
        <v>44740</v>
      </c>
      <c r="AH30" s="51" t="s">
        <v>409</v>
      </c>
      <c r="AI30" s="144">
        <v>264618600</v>
      </c>
      <c r="AJ30" s="153">
        <v>1</v>
      </c>
    </row>
    <row r="31" spans="1:36" s="18" customFormat="1" ht="35.450000000000003" customHeight="1" x14ac:dyDescent="0.3">
      <c r="A31" s="326" t="s">
        <v>438</v>
      </c>
      <c r="B31" s="152" t="s">
        <v>410</v>
      </c>
      <c r="C31" s="245" t="s">
        <v>952</v>
      </c>
      <c r="D31" s="44" t="s">
        <v>120</v>
      </c>
      <c r="E31" s="45" t="s">
        <v>51</v>
      </c>
      <c r="F31" s="45" t="s">
        <v>104</v>
      </c>
      <c r="G31" s="46">
        <v>1500000</v>
      </c>
      <c r="H31" s="44" t="s">
        <v>120</v>
      </c>
      <c r="I31" s="51" t="s">
        <v>133</v>
      </c>
      <c r="J31" s="150" t="str">
        <f t="shared" si="1"/>
        <v>04-07-2022</v>
      </c>
      <c r="K31" s="60">
        <v>44750</v>
      </c>
      <c r="L31" s="258"/>
      <c r="M31" s="47"/>
      <c r="N31" s="47"/>
      <c r="O31" s="47"/>
      <c r="P31" s="47"/>
      <c r="Q31" s="47"/>
      <c r="R31" s="47"/>
      <c r="S31" s="47"/>
      <c r="T31" s="49"/>
      <c r="U31" s="49"/>
      <c r="V31" s="49"/>
      <c r="W31" s="56"/>
      <c r="X31" s="149" t="s">
        <v>99</v>
      </c>
      <c r="Y31" s="144">
        <v>2422830000</v>
      </c>
      <c r="Z31" s="145" t="s">
        <v>52</v>
      </c>
      <c r="AA31" s="147" t="s">
        <v>44</v>
      </c>
      <c r="AB31" s="245" t="s">
        <v>952</v>
      </c>
      <c r="AC31" s="150">
        <f t="shared" si="2"/>
        <v>44750</v>
      </c>
      <c r="AD31" s="53">
        <f t="shared" si="0"/>
        <v>1500000</v>
      </c>
      <c r="AE31" s="147"/>
      <c r="AF31" s="147"/>
      <c r="AG31" s="152">
        <v>44740</v>
      </c>
      <c r="AH31" s="145" t="s">
        <v>409</v>
      </c>
      <c r="AI31" s="144">
        <v>264618600</v>
      </c>
      <c r="AJ31" s="153">
        <v>1</v>
      </c>
    </row>
    <row r="32" spans="1:36" s="18" customFormat="1" ht="35.450000000000003" customHeight="1" x14ac:dyDescent="0.3">
      <c r="A32" s="326" t="s">
        <v>439</v>
      </c>
      <c r="B32" s="52" t="s">
        <v>939</v>
      </c>
      <c r="C32" s="245" t="s">
        <v>953</v>
      </c>
      <c r="D32" s="44" t="s">
        <v>121</v>
      </c>
      <c r="E32" s="45" t="s">
        <v>51</v>
      </c>
      <c r="F32" s="45" t="s">
        <v>104</v>
      </c>
      <c r="G32" s="46">
        <v>2500000</v>
      </c>
      <c r="H32" s="44" t="s">
        <v>121</v>
      </c>
      <c r="I32" s="51" t="s">
        <v>109</v>
      </c>
      <c r="J32" s="150" t="str">
        <f t="shared" si="1"/>
        <v>05-07-2022</v>
      </c>
      <c r="K32" s="146">
        <v>44750</v>
      </c>
      <c r="L32" s="258"/>
      <c r="M32" s="47"/>
      <c r="N32" s="47"/>
      <c r="O32" s="47"/>
      <c r="P32" s="47"/>
      <c r="Q32" s="47"/>
      <c r="R32" s="47"/>
      <c r="S32" s="47"/>
      <c r="T32" s="49"/>
      <c r="U32" s="49"/>
      <c r="V32" s="49"/>
      <c r="W32" s="56"/>
      <c r="X32" s="149" t="s">
        <v>99</v>
      </c>
      <c r="Y32" s="144">
        <v>2422830000</v>
      </c>
      <c r="Z32" s="145" t="s">
        <v>52</v>
      </c>
      <c r="AA32" s="147" t="s">
        <v>44</v>
      </c>
      <c r="AB32" s="245" t="s">
        <v>953</v>
      </c>
      <c r="AC32" s="150">
        <f t="shared" si="2"/>
        <v>44750</v>
      </c>
      <c r="AD32" s="53">
        <f t="shared" si="0"/>
        <v>2500000</v>
      </c>
      <c r="AE32" s="147"/>
      <c r="AF32" s="147"/>
      <c r="AG32" s="52">
        <v>44740</v>
      </c>
      <c r="AH32" s="51" t="s">
        <v>409</v>
      </c>
      <c r="AI32" s="144">
        <v>264618600</v>
      </c>
      <c r="AJ32" s="153">
        <v>1</v>
      </c>
    </row>
    <row r="33" spans="1:36" s="18" customFormat="1" ht="35.450000000000003" customHeight="1" x14ac:dyDescent="0.3">
      <c r="A33" s="326" t="s">
        <v>571</v>
      </c>
      <c r="B33" s="52" t="s">
        <v>940</v>
      </c>
      <c r="C33" s="245" t="s">
        <v>954</v>
      </c>
      <c r="D33" s="44" t="s">
        <v>122</v>
      </c>
      <c r="E33" s="45" t="s">
        <v>51</v>
      </c>
      <c r="F33" s="45" t="s">
        <v>104</v>
      </c>
      <c r="G33" s="46">
        <v>1750000</v>
      </c>
      <c r="H33" s="44" t="s">
        <v>122</v>
      </c>
      <c r="I33" s="51" t="s">
        <v>109</v>
      </c>
      <c r="J33" s="150" t="str">
        <f t="shared" si="1"/>
        <v>06-07-2022</v>
      </c>
      <c r="K33" s="60">
        <v>44751</v>
      </c>
      <c r="L33" s="258"/>
      <c r="M33" s="47"/>
      <c r="N33" s="47"/>
      <c r="O33" s="47"/>
      <c r="P33" s="47"/>
      <c r="Q33" s="47"/>
      <c r="R33" s="47"/>
      <c r="S33" s="47"/>
      <c r="T33" s="49"/>
      <c r="U33" s="49"/>
      <c r="V33" s="49"/>
      <c r="W33" s="56"/>
      <c r="X33" s="149" t="s">
        <v>99</v>
      </c>
      <c r="Y33" s="144">
        <v>2422830000</v>
      </c>
      <c r="Z33" s="145" t="s">
        <v>52</v>
      </c>
      <c r="AA33" s="147" t="s">
        <v>44</v>
      </c>
      <c r="AB33" s="245" t="s">
        <v>954</v>
      </c>
      <c r="AC33" s="150">
        <f t="shared" si="2"/>
        <v>44751</v>
      </c>
      <c r="AD33" s="53">
        <f t="shared" si="0"/>
        <v>1750000</v>
      </c>
      <c r="AE33" s="147"/>
      <c r="AF33" s="147"/>
      <c r="AG33" s="152">
        <v>44740</v>
      </c>
      <c r="AH33" s="145" t="s">
        <v>409</v>
      </c>
      <c r="AI33" s="144">
        <v>264618600</v>
      </c>
      <c r="AJ33" s="153">
        <v>1</v>
      </c>
    </row>
    <row r="34" spans="1:36" s="18" customFormat="1" ht="35.450000000000003" customHeight="1" x14ac:dyDescent="0.3">
      <c r="A34" s="326" t="s">
        <v>572</v>
      </c>
      <c r="B34" s="52">
        <v>44749</v>
      </c>
      <c r="C34" s="245" t="s">
        <v>955</v>
      </c>
      <c r="D34" s="44" t="s">
        <v>123</v>
      </c>
      <c r="E34" s="45" t="s">
        <v>51</v>
      </c>
      <c r="F34" s="45" t="s">
        <v>104</v>
      </c>
      <c r="G34" s="46">
        <v>600000</v>
      </c>
      <c r="H34" s="44" t="s">
        <v>123</v>
      </c>
      <c r="I34" s="51" t="s">
        <v>129</v>
      </c>
      <c r="J34" s="150">
        <f t="shared" si="1"/>
        <v>44749</v>
      </c>
      <c r="K34" s="60">
        <v>44752</v>
      </c>
      <c r="L34" s="258"/>
      <c r="M34" s="47"/>
      <c r="N34" s="47"/>
      <c r="O34" s="47"/>
      <c r="P34" s="47"/>
      <c r="Q34" s="47"/>
      <c r="R34" s="47"/>
      <c r="S34" s="47"/>
      <c r="T34" s="49"/>
      <c r="U34" s="49"/>
      <c r="V34" s="49"/>
      <c r="W34" s="56"/>
      <c r="X34" s="149" t="s">
        <v>99</v>
      </c>
      <c r="Y34" s="144">
        <v>2422830000</v>
      </c>
      <c r="Z34" s="145" t="s">
        <v>52</v>
      </c>
      <c r="AA34" s="147" t="s">
        <v>44</v>
      </c>
      <c r="AB34" s="245" t="s">
        <v>955</v>
      </c>
      <c r="AC34" s="150">
        <f t="shared" si="2"/>
        <v>44752</v>
      </c>
      <c r="AD34" s="53">
        <f t="shared" si="0"/>
        <v>600000</v>
      </c>
      <c r="AE34" s="147"/>
      <c r="AF34" s="147"/>
      <c r="AG34" s="52">
        <v>44740</v>
      </c>
      <c r="AH34" s="51" t="s">
        <v>409</v>
      </c>
      <c r="AI34" s="144">
        <v>264618600</v>
      </c>
      <c r="AJ34" s="153">
        <v>1</v>
      </c>
    </row>
    <row r="35" spans="1:36" s="18" customFormat="1" ht="35.450000000000003" customHeight="1" x14ac:dyDescent="0.3">
      <c r="A35" s="326" t="s">
        <v>573</v>
      </c>
      <c r="B35" s="152">
        <v>44749</v>
      </c>
      <c r="C35" s="245" t="s">
        <v>956</v>
      </c>
      <c r="D35" s="44" t="s">
        <v>124</v>
      </c>
      <c r="E35" s="45" t="s">
        <v>51</v>
      </c>
      <c r="F35" s="45" t="s">
        <v>104</v>
      </c>
      <c r="G35" s="46">
        <v>2000000</v>
      </c>
      <c r="H35" s="44" t="s">
        <v>124</v>
      </c>
      <c r="I35" s="51" t="s">
        <v>114</v>
      </c>
      <c r="J35" s="150">
        <f t="shared" si="1"/>
        <v>44749</v>
      </c>
      <c r="K35" s="60">
        <v>44752</v>
      </c>
      <c r="L35" s="258"/>
      <c r="M35" s="47"/>
      <c r="N35" s="47"/>
      <c r="O35" s="47"/>
      <c r="P35" s="47"/>
      <c r="Q35" s="47"/>
      <c r="R35" s="47"/>
      <c r="S35" s="47"/>
      <c r="T35" s="49"/>
      <c r="U35" s="49"/>
      <c r="V35" s="49"/>
      <c r="W35" s="56"/>
      <c r="X35" s="149" t="s">
        <v>99</v>
      </c>
      <c r="Y35" s="144">
        <v>2422830000</v>
      </c>
      <c r="Z35" s="145" t="s">
        <v>52</v>
      </c>
      <c r="AA35" s="147" t="s">
        <v>44</v>
      </c>
      <c r="AB35" s="245" t="s">
        <v>956</v>
      </c>
      <c r="AC35" s="150">
        <f t="shared" si="2"/>
        <v>44752</v>
      </c>
      <c r="AD35" s="53">
        <f t="shared" si="0"/>
        <v>2000000</v>
      </c>
      <c r="AE35" s="147"/>
      <c r="AF35" s="147"/>
      <c r="AG35" s="152">
        <v>44740</v>
      </c>
      <c r="AH35" s="145" t="s">
        <v>409</v>
      </c>
      <c r="AI35" s="144">
        <v>264618600</v>
      </c>
      <c r="AJ35" s="153">
        <v>1</v>
      </c>
    </row>
    <row r="36" spans="1:36" s="18" customFormat="1" ht="35.450000000000003" customHeight="1" x14ac:dyDescent="0.3">
      <c r="A36" s="326" t="s">
        <v>574</v>
      </c>
      <c r="B36" s="52">
        <v>44750</v>
      </c>
      <c r="C36" s="245" t="s">
        <v>957</v>
      </c>
      <c r="D36" s="44" t="s">
        <v>125</v>
      </c>
      <c r="E36" s="45" t="s">
        <v>51</v>
      </c>
      <c r="F36" s="45" t="s">
        <v>104</v>
      </c>
      <c r="G36" s="46">
        <v>2000000</v>
      </c>
      <c r="H36" s="44" t="s">
        <v>125</v>
      </c>
      <c r="I36" s="51" t="s">
        <v>109</v>
      </c>
      <c r="J36" s="150">
        <f t="shared" si="1"/>
        <v>44750</v>
      </c>
      <c r="K36" s="60">
        <v>44753</v>
      </c>
      <c r="L36" s="258"/>
      <c r="M36" s="47"/>
      <c r="N36" s="47"/>
      <c r="O36" s="47"/>
      <c r="P36" s="47"/>
      <c r="Q36" s="47"/>
      <c r="R36" s="47"/>
      <c r="S36" s="47"/>
      <c r="T36" s="49"/>
      <c r="U36" s="49"/>
      <c r="V36" s="49"/>
      <c r="W36" s="56"/>
      <c r="X36" s="149" t="s">
        <v>99</v>
      </c>
      <c r="Y36" s="144">
        <v>2422830000</v>
      </c>
      <c r="Z36" s="145" t="s">
        <v>52</v>
      </c>
      <c r="AA36" s="147" t="s">
        <v>44</v>
      </c>
      <c r="AB36" s="245" t="s">
        <v>957</v>
      </c>
      <c r="AC36" s="150">
        <f t="shared" si="2"/>
        <v>44753</v>
      </c>
      <c r="AD36" s="53">
        <f t="shared" si="0"/>
        <v>2000000</v>
      </c>
      <c r="AE36" s="147"/>
      <c r="AF36" s="147"/>
      <c r="AG36" s="52">
        <v>44740</v>
      </c>
      <c r="AH36" s="51" t="s">
        <v>409</v>
      </c>
      <c r="AI36" s="144">
        <v>264618600</v>
      </c>
      <c r="AJ36" s="153">
        <v>1</v>
      </c>
    </row>
    <row r="37" spans="1:36" s="18" customFormat="1" ht="35.450000000000003" customHeight="1" x14ac:dyDescent="0.3">
      <c r="A37" s="326" t="s">
        <v>583</v>
      </c>
      <c r="B37" s="52">
        <v>44750</v>
      </c>
      <c r="C37" s="245" t="s">
        <v>958</v>
      </c>
      <c r="D37" s="44" t="s">
        <v>126</v>
      </c>
      <c r="E37" s="45" t="s">
        <v>51</v>
      </c>
      <c r="F37" s="45" t="s">
        <v>104</v>
      </c>
      <c r="G37" s="46">
        <v>3000000</v>
      </c>
      <c r="H37" s="44" t="s">
        <v>126</v>
      </c>
      <c r="I37" s="51" t="s">
        <v>109</v>
      </c>
      <c r="J37" s="150">
        <f t="shared" si="1"/>
        <v>44750</v>
      </c>
      <c r="K37" s="60">
        <v>44753</v>
      </c>
      <c r="L37" s="258"/>
      <c r="M37" s="47"/>
      <c r="N37" s="47"/>
      <c r="O37" s="47"/>
      <c r="P37" s="47"/>
      <c r="Q37" s="47"/>
      <c r="R37" s="47"/>
      <c r="S37" s="47"/>
      <c r="T37" s="49"/>
      <c r="U37" s="49"/>
      <c r="V37" s="49"/>
      <c r="W37" s="56"/>
      <c r="X37" s="149" t="s">
        <v>99</v>
      </c>
      <c r="Y37" s="144">
        <v>2422830000</v>
      </c>
      <c r="Z37" s="145" t="s">
        <v>52</v>
      </c>
      <c r="AA37" s="147" t="s">
        <v>44</v>
      </c>
      <c r="AB37" s="245" t="s">
        <v>958</v>
      </c>
      <c r="AC37" s="150">
        <f t="shared" si="2"/>
        <v>44753</v>
      </c>
      <c r="AD37" s="53">
        <f t="shared" si="0"/>
        <v>3000000</v>
      </c>
      <c r="AE37" s="147"/>
      <c r="AF37" s="147"/>
      <c r="AG37" s="152">
        <v>44740</v>
      </c>
      <c r="AH37" s="145" t="s">
        <v>409</v>
      </c>
      <c r="AI37" s="144">
        <v>264618600</v>
      </c>
      <c r="AJ37" s="153">
        <v>1</v>
      </c>
    </row>
    <row r="38" spans="1:36" s="18" customFormat="1" ht="35.450000000000003" customHeight="1" x14ac:dyDescent="0.3">
      <c r="A38" s="326" t="s">
        <v>584</v>
      </c>
      <c r="B38" s="52">
        <v>44751</v>
      </c>
      <c r="C38" s="245" t="s">
        <v>959</v>
      </c>
      <c r="D38" s="44" t="s">
        <v>127</v>
      </c>
      <c r="E38" s="45" t="s">
        <v>51</v>
      </c>
      <c r="F38" s="45" t="s">
        <v>104</v>
      </c>
      <c r="G38" s="46">
        <v>1450000</v>
      </c>
      <c r="H38" s="44" t="s">
        <v>127</v>
      </c>
      <c r="I38" s="51" t="s">
        <v>114</v>
      </c>
      <c r="J38" s="150">
        <f t="shared" si="1"/>
        <v>44751</v>
      </c>
      <c r="K38" s="60">
        <v>44754</v>
      </c>
      <c r="L38" s="258"/>
      <c r="M38" s="47"/>
      <c r="N38" s="47"/>
      <c r="O38" s="47"/>
      <c r="P38" s="47"/>
      <c r="Q38" s="47"/>
      <c r="R38" s="47"/>
      <c r="S38" s="47"/>
      <c r="T38" s="49"/>
      <c r="U38" s="49"/>
      <c r="V38" s="49"/>
      <c r="W38" s="56"/>
      <c r="X38" s="149" t="s">
        <v>99</v>
      </c>
      <c r="Y38" s="144">
        <v>2422830000</v>
      </c>
      <c r="Z38" s="145" t="s">
        <v>52</v>
      </c>
      <c r="AA38" s="147" t="s">
        <v>44</v>
      </c>
      <c r="AB38" s="245" t="s">
        <v>959</v>
      </c>
      <c r="AC38" s="150">
        <f t="shared" si="2"/>
        <v>44754</v>
      </c>
      <c r="AD38" s="53">
        <f t="shared" si="0"/>
        <v>1450000</v>
      </c>
      <c r="AE38" s="147"/>
      <c r="AF38" s="147"/>
      <c r="AG38" s="52">
        <v>44740</v>
      </c>
      <c r="AH38" s="51" t="s">
        <v>409</v>
      </c>
      <c r="AI38" s="144">
        <v>264618600</v>
      </c>
      <c r="AJ38" s="153">
        <v>1</v>
      </c>
    </row>
    <row r="39" spans="1:36" s="18" customFormat="1" ht="35.450000000000003" customHeight="1" x14ac:dyDescent="0.3">
      <c r="A39" s="326" t="s">
        <v>440</v>
      </c>
      <c r="B39" s="52">
        <v>44751</v>
      </c>
      <c r="C39" s="245" t="s">
        <v>960</v>
      </c>
      <c r="D39" s="44" t="s">
        <v>128</v>
      </c>
      <c r="E39" s="45" t="s">
        <v>51</v>
      </c>
      <c r="F39" s="45" t="s">
        <v>104</v>
      </c>
      <c r="G39" s="46">
        <v>3500000</v>
      </c>
      <c r="H39" s="44" t="s">
        <v>128</v>
      </c>
      <c r="I39" s="51" t="s">
        <v>109</v>
      </c>
      <c r="J39" s="150">
        <f t="shared" si="1"/>
        <v>44751</v>
      </c>
      <c r="K39" s="60">
        <v>44754</v>
      </c>
      <c r="L39" s="258"/>
      <c r="M39" s="47"/>
      <c r="N39" s="47"/>
      <c r="O39" s="47"/>
      <c r="P39" s="47"/>
      <c r="Q39" s="47"/>
      <c r="R39" s="47"/>
      <c r="S39" s="47"/>
      <c r="T39" s="49"/>
      <c r="U39" s="49"/>
      <c r="V39" s="49"/>
      <c r="W39" s="56"/>
      <c r="X39" s="149" t="s">
        <v>99</v>
      </c>
      <c r="Y39" s="144">
        <v>2422830000</v>
      </c>
      <c r="Z39" s="145" t="s">
        <v>52</v>
      </c>
      <c r="AA39" s="147" t="s">
        <v>44</v>
      </c>
      <c r="AB39" s="245" t="s">
        <v>960</v>
      </c>
      <c r="AC39" s="150">
        <f t="shared" si="2"/>
        <v>44754</v>
      </c>
      <c r="AD39" s="53">
        <f t="shared" si="0"/>
        <v>3500000</v>
      </c>
      <c r="AE39" s="147"/>
      <c r="AF39" s="147"/>
      <c r="AG39" s="152">
        <v>44740</v>
      </c>
      <c r="AH39" s="145" t="s">
        <v>409</v>
      </c>
      <c r="AI39" s="144">
        <v>264618600</v>
      </c>
      <c r="AJ39" s="153">
        <v>1</v>
      </c>
    </row>
    <row r="40" spans="1:36" s="18" customFormat="1" ht="35.450000000000003" customHeight="1" x14ac:dyDescent="0.3">
      <c r="A40" s="326" t="s">
        <v>441</v>
      </c>
      <c r="B40" s="52">
        <v>44752</v>
      </c>
      <c r="C40" s="245" t="s">
        <v>961</v>
      </c>
      <c r="D40" s="44" t="s">
        <v>130</v>
      </c>
      <c r="E40" s="45" t="s">
        <v>51</v>
      </c>
      <c r="F40" s="45" t="s">
        <v>104</v>
      </c>
      <c r="G40" s="46">
        <v>1200000</v>
      </c>
      <c r="H40" s="44" t="s">
        <v>130</v>
      </c>
      <c r="I40" s="51" t="s">
        <v>114</v>
      </c>
      <c r="J40" s="150">
        <f t="shared" si="1"/>
        <v>44752</v>
      </c>
      <c r="K40" s="60">
        <v>44755</v>
      </c>
      <c r="L40" s="258"/>
      <c r="M40" s="47"/>
      <c r="N40" s="47"/>
      <c r="O40" s="47"/>
      <c r="P40" s="47"/>
      <c r="Q40" s="47"/>
      <c r="R40" s="47"/>
      <c r="S40" s="47"/>
      <c r="T40" s="49"/>
      <c r="U40" s="49"/>
      <c r="V40" s="49"/>
      <c r="W40" s="56"/>
      <c r="X40" s="149" t="s">
        <v>99</v>
      </c>
      <c r="Y40" s="144">
        <v>2422830000</v>
      </c>
      <c r="Z40" s="145" t="s">
        <v>52</v>
      </c>
      <c r="AA40" s="147" t="s">
        <v>44</v>
      </c>
      <c r="AB40" s="245" t="s">
        <v>961</v>
      </c>
      <c r="AC40" s="150">
        <f t="shared" si="2"/>
        <v>44755</v>
      </c>
      <c r="AD40" s="53">
        <f t="shared" si="0"/>
        <v>1200000</v>
      </c>
      <c r="AE40" s="147"/>
      <c r="AF40" s="147"/>
      <c r="AG40" s="52">
        <v>44740</v>
      </c>
      <c r="AH40" s="51" t="s">
        <v>409</v>
      </c>
      <c r="AI40" s="144">
        <v>264618600</v>
      </c>
      <c r="AJ40" s="153">
        <v>1</v>
      </c>
    </row>
    <row r="41" spans="1:36" s="18" customFormat="1" ht="35.450000000000003" customHeight="1" x14ac:dyDescent="0.3">
      <c r="A41" s="326" t="s">
        <v>442</v>
      </c>
      <c r="B41" s="52">
        <v>44752</v>
      </c>
      <c r="C41" s="245" t="s">
        <v>962</v>
      </c>
      <c r="D41" s="44" t="s">
        <v>131</v>
      </c>
      <c r="E41" s="45" t="s">
        <v>51</v>
      </c>
      <c r="F41" s="45" t="s">
        <v>104</v>
      </c>
      <c r="G41" s="46">
        <v>5000000</v>
      </c>
      <c r="H41" s="44" t="s">
        <v>131</v>
      </c>
      <c r="I41" s="51" t="s">
        <v>109</v>
      </c>
      <c r="J41" s="150">
        <f t="shared" si="1"/>
        <v>44752</v>
      </c>
      <c r="K41" s="60">
        <v>44755</v>
      </c>
      <c r="L41" s="258"/>
      <c r="M41" s="47"/>
      <c r="N41" s="47"/>
      <c r="O41" s="47"/>
      <c r="P41" s="47"/>
      <c r="Q41" s="47"/>
      <c r="R41" s="47"/>
      <c r="S41" s="47"/>
      <c r="T41" s="49"/>
      <c r="U41" s="49"/>
      <c r="V41" s="49"/>
      <c r="W41" s="56"/>
      <c r="X41" s="149" t="s">
        <v>99</v>
      </c>
      <c r="Y41" s="144">
        <v>2422830000</v>
      </c>
      <c r="Z41" s="145" t="s">
        <v>52</v>
      </c>
      <c r="AA41" s="147" t="s">
        <v>44</v>
      </c>
      <c r="AB41" s="245" t="s">
        <v>962</v>
      </c>
      <c r="AC41" s="150">
        <f t="shared" si="2"/>
        <v>44755</v>
      </c>
      <c r="AD41" s="53">
        <f t="shared" si="0"/>
        <v>5000000</v>
      </c>
      <c r="AE41" s="147"/>
      <c r="AF41" s="147"/>
      <c r="AG41" s="152">
        <v>44740</v>
      </c>
      <c r="AH41" s="145" t="s">
        <v>409</v>
      </c>
      <c r="AI41" s="144">
        <v>264618600</v>
      </c>
      <c r="AJ41" s="153">
        <v>1</v>
      </c>
    </row>
    <row r="42" spans="1:36" s="18" customFormat="1" ht="35.450000000000003" customHeight="1" x14ac:dyDescent="0.3">
      <c r="A42" s="326" t="s">
        <v>443</v>
      </c>
      <c r="B42" s="152" t="s">
        <v>410</v>
      </c>
      <c r="C42" s="245" t="s">
        <v>963</v>
      </c>
      <c r="D42" s="44" t="s">
        <v>132</v>
      </c>
      <c r="E42" s="45" t="s">
        <v>51</v>
      </c>
      <c r="F42" s="45" t="s">
        <v>104</v>
      </c>
      <c r="G42" s="46">
        <v>1750000</v>
      </c>
      <c r="H42" s="44" t="s">
        <v>132</v>
      </c>
      <c r="I42" s="51" t="s">
        <v>133</v>
      </c>
      <c r="J42" s="150" t="str">
        <f t="shared" si="1"/>
        <v>04-07-2022</v>
      </c>
      <c r="K42" s="146">
        <v>44750</v>
      </c>
      <c r="L42" s="258"/>
      <c r="M42" s="47"/>
      <c r="N42" s="47"/>
      <c r="O42" s="47"/>
      <c r="P42" s="47"/>
      <c r="Q42" s="47"/>
      <c r="R42" s="47"/>
      <c r="S42" s="47"/>
      <c r="T42" s="49"/>
      <c r="U42" s="49"/>
      <c r="V42" s="49"/>
      <c r="W42" s="56"/>
      <c r="X42" s="149" t="s">
        <v>99</v>
      </c>
      <c r="Y42" s="144">
        <v>2422830000</v>
      </c>
      <c r="Z42" s="145" t="s">
        <v>52</v>
      </c>
      <c r="AA42" s="147" t="s">
        <v>44</v>
      </c>
      <c r="AB42" s="245" t="s">
        <v>963</v>
      </c>
      <c r="AC42" s="150">
        <f t="shared" si="2"/>
        <v>44750</v>
      </c>
      <c r="AD42" s="53">
        <f t="shared" si="0"/>
        <v>1750000</v>
      </c>
      <c r="AE42" s="147"/>
      <c r="AF42" s="147"/>
      <c r="AG42" s="52">
        <v>44740</v>
      </c>
      <c r="AH42" s="51" t="s">
        <v>409</v>
      </c>
      <c r="AI42" s="144">
        <v>264618600</v>
      </c>
      <c r="AJ42" s="153">
        <v>1</v>
      </c>
    </row>
    <row r="43" spans="1:36" s="18" customFormat="1" ht="35.450000000000003" customHeight="1" x14ac:dyDescent="0.3">
      <c r="A43" s="326" t="s">
        <v>593</v>
      </c>
      <c r="B43" s="52">
        <v>44746</v>
      </c>
      <c r="C43" s="245" t="s">
        <v>964</v>
      </c>
      <c r="D43" s="44" t="s">
        <v>134</v>
      </c>
      <c r="E43" s="45" t="s">
        <v>51</v>
      </c>
      <c r="F43" s="45" t="s">
        <v>104</v>
      </c>
      <c r="G43" s="46">
        <v>600000</v>
      </c>
      <c r="H43" s="44" t="s">
        <v>134</v>
      </c>
      <c r="I43" s="51" t="s">
        <v>129</v>
      </c>
      <c r="J43" s="150">
        <f t="shared" si="1"/>
        <v>44746</v>
      </c>
      <c r="K43" s="60">
        <v>44749</v>
      </c>
      <c r="L43" s="258"/>
      <c r="M43" s="47"/>
      <c r="N43" s="47"/>
      <c r="O43" s="47"/>
      <c r="P43" s="47"/>
      <c r="Q43" s="47"/>
      <c r="R43" s="47"/>
      <c r="S43" s="47"/>
      <c r="T43" s="49"/>
      <c r="U43" s="49"/>
      <c r="V43" s="49"/>
      <c r="W43" s="56"/>
      <c r="X43" s="149" t="s">
        <v>99</v>
      </c>
      <c r="Y43" s="144">
        <v>2422830000</v>
      </c>
      <c r="Z43" s="145" t="s">
        <v>52</v>
      </c>
      <c r="AA43" s="147" t="s">
        <v>44</v>
      </c>
      <c r="AB43" s="245" t="s">
        <v>964</v>
      </c>
      <c r="AC43" s="150">
        <f t="shared" si="2"/>
        <v>44749</v>
      </c>
      <c r="AD43" s="53">
        <f t="shared" si="0"/>
        <v>600000</v>
      </c>
      <c r="AE43" s="147"/>
      <c r="AF43" s="147"/>
      <c r="AG43" s="152">
        <v>44740</v>
      </c>
      <c r="AH43" s="145" t="s">
        <v>409</v>
      </c>
      <c r="AI43" s="144">
        <v>264618600</v>
      </c>
      <c r="AJ43" s="153">
        <v>1</v>
      </c>
    </row>
    <row r="44" spans="1:36" s="18" customFormat="1" ht="35.450000000000003" customHeight="1" x14ac:dyDescent="0.3">
      <c r="A44" s="326" t="s">
        <v>594</v>
      </c>
      <c r="B44" s="152">
        <v>44748</v>
      </c>
      <c r="C44" s="245" t="s">
        <v>965</v>
      </c>
      <c r="D44" s="44" t="s">
        <v>135</v>
      </c>
      <c r="E44" s="45" t="s">
        <v>51</v>
      </c>
      <c r="F44" s="45" t="s">
        <v>104</v>
      </c>
      <c r="G44" s="46">
        <v>2000000</v>
      </c>
      <c r="H44" s="44" t="s">
        <v>135</v>
      </c>
      <c r="I44" s="51" t="s">
        <v>114</v>
      </c>
      <c r="J44" s="150">
        <f t="shared" si="1"/>
        <v>44748</v>
      </c>
      <c r="K44" s="60">
        <v>44749</v>
      </c>
      <c r="L44" s="258"/>
      <c r="M44" s="47"/>
      <c r="N44" s="47"/>
      <c r="O44" s="47"/>
      <c r="P44" s="47"/>
      <c r="Q44" s="47"/>
      <c r="R44" s="47"/>
      <c r="S44" s="47"/>
      <c r="T44" s="49"/>
      <c r="U44" s="49"/>
      <c r="V44" s="49"/>
      <c r="W44" s="56"/>
      <c r="X44" s="149" t="s">
        <v>99</v>
      </c>
      <c r="Y44" s="144">
        <v>2422830000</v>
      </c>
      <c r="Z44" s="145" t="s">
        <v>52</v>
      </c>
      <c r="AA44" s="147" t="s">
        <v>44</v>
      </c>
      <c r="AB44" s="245" t="s">
        <v>965</v>
      </c>
      <c r="AC44" s="150">
        <f t="shared" si="2"/>
        <v>44749</v>
      </c>
      <c r="AD44" s="53">
        <f t="shared" si="0"/>
        <v>2000000</v>
      </c>
      <c r="AE44" s="147"/>
      <c r="AF44" s="147"/>
      <c r="AG44" s="52">
        <v>44740</v>
      </c>
      <c r="AH44" s="51" t="s">
        <v>409</v>
      </c>
      <c r="AI44" s="144">
        <v>264618600</v>
      </c>
      <c r="AJ44" s="153">
        <v>1</v>
      </c>
    </row>
    <row r="45" spans="1:36" s="18" customFormat="1" ht="35.450000000000003" customHeight="1" x14ac:dyDescent="0.3">
      <c r="A45" s="326" t="s">
        <v>595</v>
      </c>
      <c r="B45" s="52">
        <v>44749</v>
      </c>
      <c r="C45" s="245" t="s">
        <v>966</v>
      </c>
      <c r="D45" s="44" t="s">
        <v>136</v>
      </c>
      <c r="E45" s="45" t="s">
        <v>51</v>
      </c>
      <c r="F45" s="45" t="s">
        <v>104</v>
      </c>
      <c r="G45" s="46">
        <v>3500000</v>
      </c>
      <c r="H45" s="44" t="s">
        <v>136</v>
      </c>
      <c r="I45" s="51" t="s">
        <v>109</v>
      </c>
      <c r="J45" s="150">
        <f t="shared" si="1"/>
        <v>44749</v>
      </c>
      <c r="K45" s="60">
        <v>44747</v>
      </c>
      <c r="L45" s="258"/>
      <c r="M45" s="47"/>
      <c r="N45" s="47"/>
      <c r="O45" s="47"/>
      <c r="P45" s="47"/>
      <c r="Q45" s="47"/>
      <c r="R45" s="47"/>
      <c r="S45" s="47"/>
      <c r="T45" s="49"/>
      <c r="U45" s="49"/>
      <c r="V45" s="49"/>
      <c r="W45" s="56"/>
      <c r="X45" s="149" t="s">
        <v>99</v>
      </c>
      <c r="Y45" s="144">
        <v>2422830000</v>
      </c>
      <c r="Z45" s="145" t="s">
        <v>52</v>
      </c>
      <c r="AA45" s="147" t="s">
        <v>44</v>
      </c>
      <c r="AB45" s="245" t="s">
        <v>966</v>
      </c>
      <c r="AC45" s="150">
        <f t="shared" si="2"/>
        <v>44747</v>
      </c>
      <c r="AD45" s="53">
        <f t="shared" si="0"/>
        <v>3500000</v>
      </c>
      <c r="AE45" s="147"/>
      <c r="AF45" s="147"/>
      <c r="AG45" s="152">
        <v>44740</v>
      </c>
      <c r="AH45" s="145" t="s">
        <v>409</v>
      </c>
      <c r="AI45" s="144">
        <v>264618600</v>
      </c>
      <c r="AJ45" s="153">
        <v>1</v>
      </c>
    </row>
    <row r="46" spans="1:36" s="18" customFormat="1" ht="35.450000000000003" customHeight="1" x14ac:dyDescent="0.3">
      <c r="A46" s="326" t="s">
        <v>596</v>
      </c>
      <c r="B46" s="52">
        <v>44750</v>
      </c>
      <c r="C46" s="245" t="s">
        <v>967</v>
      </c>
      <c r="D46" s="44" t="s">
        <v>137</v>
      </c>
      <c r="E46" s="45" t="s">
        <v>51</v>
      </c>
      <c r="F46" s="45" t="s">
        <v>104</v>
      </c>
      <c r="G46" s="46">
        <v>2500000</v>
      </c>
      <c r="H46" s="44" t="s">
        <v>137</v>
      </c>
      <c r="I46" s="145" t="s">
        <v>133</v>
      </c>
      <c r="J46" s="150">
        <f t="shared" si="1"/>
        <v>44750</v>
      </c>
      <c r="K46" s="146">
        <v>44751</v>
      </c>
      <c r="L46" s="258"/>
      <c r="M46" s="47"/>
      <c r="N46" s="47"/>
      <c r="O46" s="47"/>
      <c r="P46" s="47"/>
      <c r="Q46" s="47"/>
      <c r="R46" s="47"/>
      <c r="S46" s="47"/>
      <c r="T46" s="49"/>
      <c r="U46" s="49"/>
      <c r="V46" s="49"/>
      <c r="W46" s="56"/>
      <c r="X46" s="149" t="s">
        <v>99</v>
      </c>
      <c r="Y46" s="144">
        <v>2422830000</v>
      </c>
      <c r="Z46" s="145" t="s">
        <v>52</v>
      </c>
      <c r="AA46" s="147" t="s">
        <v>44</v>
      </c>
      <c r="AB46" s="245" t="s">
        <v>967</v>
      </c>
      <c r="AC46" s="150">
        <f t="shared" si="2"/>
        <v>44751</v>
      </c>
      <c r="AD46" s="53">
        <f t="shared" si="0"/>
        <v>2500000</v>
      </c>
      <c r="AE46" s="147"/>
      <c r="AF46" s="147"/>
      <c r="AG46" s="52">
        <v>44740</v>
      </c>
      <c r="AH46" s="51" t="s">
        <v>409</v>
      </c>
      <c r="AI46" s="144">
        <v>264618600</v>
      </c>
      <c r="AJ46" s="153">
        <v>1</v>
      </c>
    </row>
    <row r="47" spans="1:36" s="18" customFormat="1" ht="35.450000000000003" customHeight="1" x14ac:dyDescent="0.3">
      <c r="A47" s="326" t="s">
        <v>601</v>
      </c>
      <c r="B47" s="52">
        <v>44749</v>
      </c>
      <c r="C47" s="245" t="s">
        <v>968</v>
      </c>
      <c r="D47" s="44" t="s">
        <v>138</v>
      </c>
      <c r="E47" s="45" t="s">
        <v>51</v>
      </c>
      <c r="F47" s="45" t="s">
        <v>104</v>
      </c>
      <c r="G47" s="46">
        <v>1800000</v>
      </c>
      <c r="H47" s="44" t="s">
        <v>138</v>
      </c>
      <c r="I47" s="51" t="s">
        <v>109</v>
      </c>
      <c r="J47" s="150">
        <f t="shared" si="1"/>
        <v>44749</v>
      </c>
      <c r="K47" s="60">
        <v>44752</v>
      </c>
      <c r="L47" s="258"/>
      <c r="M47" s="47"/>
      <c r="N47" s="47"/>
      <c r="O47" s="47"/>
      <c r="P47" s="47"/>
      <c r="Q47" s="47"/>
      <c r="R47" s="47"/>
      <c r="S47" s="47"/>
      <c r="T47" s="49"/>
      <c r="U47" s="49"/>
      <c r="V47" s="49"/>
      <c r="W47" s="56"/>
      <c r="X47" s="149" t="s">
        <v>99</v>
      </c>
      <c r="Y47" s="144">
        <v>2422830000</v>
      </c>
      <c r="Z47" s="145" t="s">
        <v>52</v>
      </c>
      <c r="AA47" s="147" t="s">
        <v>44</v>
      </c>
      <c r="AB47" s="245" t="s">
        <v>968</v>
      </c>
      <c r="AC47" s="150">
        <f t="shared" si="2"/>
        <v>44752</v>
      </c>
      <c r="AD47" s="53">
        <f t="shared" si="0"/>
        <v>1800000</v>
      </c>
      <c r="AE47" s="147"/>
      <c r="AF47" s="147"/>
      <c r="AG47" s="152">
        <v>44740</v>
      </c>
      <c r="AH47" s="145" t="s">
        <v>409</v>
      </c>
      <c r="AI47" s="144">
        <v>264618600</v>
      </c>
      <c r="AJ47" s="153">
        <v>1</v>
      </c>
    </row>
    <row r="48" spans="1:36" s="18" customFormat="1" ht="35.450000000000003" customHeight="1" x14ac:dyDescent="0.3">
      <c r="A48" s="326" t="s">
        <v>602</v>
      </c>
      <c r="B48" s="52">
        <v>44750</v>
      </c>
      <c r="C48" s="245" t="s">
        <v>969</v>
      </c>
      <c r="D48" s="44" t="s">
        <v>141</v>
      </c>
      <c r="E48" s="45" t="s">
        <v>51</v>
      </c>
      <c r="F48" s="45" t="s">
        <v>104</v>
      </c>
      <c r="G48" s="46">
        <v>1350000</v>
      </c>
      <c r="H48" s="44" t="s">
        <v>139</v>
      </c>
      <c r="I48" s="51" t="s">
        <v>109</v>
      </c>
      <c r="J48" s="150">
        <f t="shared" si="1"/>
        <v>44750</v>
      </c>
      <c r="K48" s="60">
        <v>44753</v>
      </c>
      <c r="L48" s="258"/>
      <c r="M48" s="47"/>
      <c r="N48" s="47"/>
      <c r="O48" s="47"/>
      <c r="P48" s="47"/>
      <c r="Q48" s="47"/>
      <c r="R48" s="47"/>
      <c r="S48" s="47"/>
      <c r="T48" s="49"/>
      <c r="U48" s="49"/>
      <c r="V48" s="49"/>
      <c r="W48" s="56"/>
      <c r="X48" s="149" t="s">
        <v>99</v>
      </c>
      <c r="Y48" s="144">
        <v>2422830000</v>
      </c>
      <c r="Z48" s="145" t="s">
        <v>52</v>
      </c>
      <c r="AA48" s="147" t="s">
        <v>44</v>
      </c>
      <c r="AB48" s="245" t="s">
        <v>969</v>
      </c>
      <c r="AC48" s="150">
        <f t="shared" si="2"/>
        <v>44753</v>
      </c>
      <c r="AD48" s="53">
        <f t="shared" si="0"/>
        <v>1350000</v>
      </c>
      <c r="AE48" s="147"/>
      <c r="AF48" s="147"/>
      <c r="AG48" s="52">
        <v>44740</v>
      </c>
      <c r="AH48" s="51" t="s">
        <v>409</v>
      </c>
      <c r="AI48" s="144">
        <v>264618600</v>
      </c>
      <c r="AJ48" s="153">
        <v>1</v>
      </c>
    </row>
    <row r="49" spans="1:36" s="18" customFormat="1" ht="35.450000000000003" customHeight="1" x14ac:dyDescent="0.3">
      <c r="A49" s="326" t="s">
        <v>603</v>
      </c>
      <c r="B49" s="52">
        <v>44749</v>
      </c>
      <c r="C49" s="245" t="s">
        <v>970</v>
      </c>
      <c r="D49" s="44" t="s">
        <v>140</v>
      </c>
      <c r="E49" s="45" t="s">
        <v>51</v>
      </c>
      <c r="F49" s="45" t="s">
        <v>104</v>
      </c>
      <c r="G49" s="46">
        <v>6250000</v>
      </c>
      <c r="H49" s="44" t="s">
        <v>140</v>
      </c>
      <c r="I49" s="51" t="s">
        <v>1230</v>
      </c>
      <c r="J49" s="150">
        <f t="shared" si="1"/>
        <v>44749</v>
      </c>
      <c r="K49" s="60">
        <v>44754</v>
      </c>
      <c r="L49" s="258"/>
      <c r="M49" s="47"/>
      <c r="N49" s="47"/>
      <c r="O49" s="47"/>
      <c r="P49" s="47"/>
      <c r="Q49" s="47"/>
      <c r="R49" s="47"/>
      <c r="S49" s="47"/>
      <c r="T49" s="49"/>
      <c r="U49" s="49"/>
      <c r="V49" s="49"/>
      <c r="W49" s="56"/>
      <c r="X49" s="149" t="s">
        <v>99</v>
      </c>
      <c r="Y49" s="144">
        <v>2422830000</v>
      </c>
      <c r="Z49" s="145" t="s">
        <v>52</v>
      </c>
      <c r="AA49" s="147" t="s">
        <v>44</v>
      </c>
      <c r="AB49" s="245" t="s">
        <v>970</v>
      </c>
      <c r="AC49" s="150">
        <f t="shared" si="2"/>
        <v>44754</v>
      </c>
      <c r="AD49" s="53">
        <f t="shared" si="0"/>
        <v>6250000</v>
      </c>
      <c r="AE49" s="147"/>
      <c r="AF49" s="147"/>
      <c r="AG49" s="152">
        <v>44740</v>
      </c>
      <c r="AH49" s="145" t="s">
        <v>409</v>
      </c>
      <c r="AI49" s="144">
        <v>264618600</v>
      </c>
      <c r="AJ49" s="153">
        <v>1</v>
      </c>
    </row>
    <row r="50" spans="1:36" s="18" customFormat="1" ht="35.450000000000003" customHeight="1" x14ac:dyDescent="0.25">
      <c r="A50" s="326" t="s">
        <v>604</v>
      </c>
      <c r="B50" s="52">
        <v>44763</v>
      </c>
      <c r="C50" s="245" t="s">
        <v>971</v>
      </c>
      <c r="D50" s="44" t="s">
        <v>142</v>
      </c>
      <c r="E50" s="45" t="s">
        <v>51</v>
      </c>
      <c r="F50" s="45" t="s">
        <v>406</v>
      </c>
      <c r="G50" s="46">
        <v>2500000</v>
      </c>
      <c r="H50" s="44" t="s">
        <v>142</v>
      </c>
      <c r="I50" s="145" t="s">
        <v>109</v>
      </c>
      <c r="J50" s="150">
        <f t="shared" si="1"/>
        <v>44763</v>
      </c>
      <c r="K50" s="146">
        <v>44755</v>
      </c>
      <c r="L50" s="258"/>
      <c r="M50" s="47"/>
      <c r="N50" s="47"/>
      <c r="O50" s="47"/>
      <c r="P50" s="47"/>
      <c r="Q50" s="47"/>
      <c r="R50" s="47"/>
      <c r="S50" s="47"/>
      <c r="T50" s="49"/>
      <c r="U50" s="49"/>
      <c r="V50" s="49"/>
      <c r="W50" s="56"/>
      <c r="X50" s="149" t="s">
        <v>99</v>
      </c>
      <c r="Y50" s="144">
        <v>2422830000</v>
      </c>
      <c r="Z50" s="145" t="s">
        <v>52</v>
      </c>
      <c r="AA50" s="147" t="s">
        <v>44</v>
      </c>
      <c r="AB50" s="245" t="s">
        <v>971</v>
      </c>
      <c r="AC50" s="150">
        <f t="shared" si="2"/>
        <v>44755</v>
      </c>
      <c r="AD50" s="53">
        <f t="shared" si="0"/>
        <v>2500000</v>
      </c>
      <c r="AE50" s="147"/>
      <c r="AF50" s="147"/>
      <c r="AG50" s="52">
        <v>44740</v>
      </c>
      <c r="AH50" s="51" t="s">
        <v>409</v>
      </c>
      <c r="AI50" s="144">
        <v>264618600</v>
      </c>
      <c r="AJ50" s="153">
        <v>1</v>
      </c>
    </row>
    <row r="51" spans="1:36" s="18" customFormat="1" ht="35.450000000000003" customHeight="1" x14ac:dyDescent="0.25">
      <c r="A51" s="326" t="s">
        <v>608</v>
      </c>
      <c r="B51" s="241">
        <v>44760</v>
      </c>
      <c r="C51" s="245" t="s">
        <v>972</v>
      </c>
      <c r="D51" s="163" t="s">
        <v>144</v>
      </c>
      <c r="E51" s="45" t="s">
        <v>51</v>
      </c>
      <c r="F51" s="45" t="s">
        <v>406</v>
      </c>
      <c r="G51" s="157">
        <v>600000</v>
      </c>
      <c r="H51" s="163" t="s">
        <v>144</v>
      </c>
      <c r="I51" s="51" t="s">
        <v>114</v>
      </c>
      <c r="J51" s="150">
        <f t="shared" si="1"/>
        <v>44760</v>
      </c>
      <c r="K51" s="60">
        <v>44757</v>
      </c>
      <c r="L51" s="259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8"/>
      <c r="X51" s="149" t="s">
        <v>99</v>
      </c>
      <c r="Y51" s="144">
        <v>2422830000</v>
      </c>
      <c r="Z51" s="145" t="s">
        <v>52</v>
      </c>
      <c r="AA51" s="147" t="s">
        <v>44</v>
      </c>
      <c r="AB51" s="245" t="s">
        <v>972</v>
      </c>
      <c r="AC51" s="150">
        <f t="shared" si="2"/>
        <v>44757</v>
      </c>
      <c r="AD51" s="157">
        <f t="shared" si="0"/>
        <v>600000</v>
      </c>
      <c r="AE51" s="147"/>
      <c r="AF51" s="147"/>
      <c r="AG51" s="52">
        <v>44740</v>
      </c>
      <c r="AH51" s="145" t="s">
        <v>409</v>
      </c>
      <c r="AI51" s="144">
        <v>264618600</v>
      </c>
      <c r="AJ51" s="153">
        <v>1</v>
      </c>
    </row>
    <row r="52" spans="1:36" s="18" customFormat="1" ht="35.450000000000003" customHeight="1" x14ac:dyDescent="0.3">
      <c r="A52" s="326" t="s">
        <v>609</v>
      </c>
      <c r="B52" s="241">
        <v>44771</v>
      </c>
      <c r="C52" s="245" t="s">
        <v>973</v>
      </c>
      <c r="D52" s="163" t="s">
        <v>145</v>
      </c>
      <c r="E52" s="45" t="s">
        <v>51</v>
      </c>
      <c r="F52" s="45" t="s">
        <v>406</v>
      </c>
      <c r="G52" s="157">
        <v>1500000</v>
      </c>
      <c r="H52" s="163" t="s">
        <v>145</v>
      </c>
      <c r="I52" s="51" t="s">
        <v>109</v>
      </c>
      <c r="J52" s="150">
        <f t="shared" si="1"/>
        <v>44771</v>
      </c>
      <c r="K52" s="60">
        <v>44758</v>
      </c>
      <c r="L52" s="259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8"/>
      <c r="X52" s="149" t="s">
        <v>99</v>
      </c>
      <c r="Y52" s="144">
        <v>2422830000</v>
      </c>
      <c r="Z52" s="145" t="s">
        <v>52</v>
      </c>
      <c r="AA52" s="147" t="s">
        <v>44</v>
      </c>
      <c r="AB52" s="245" t="s">
        <v>973</v>
      </c>
      <c r="AC52" s="150">
        <f t="shared" si="2"/>
        <v>44758</v>
      </c>
      <c r="AD52" s="157">
        <f t="shared" si="0"/>
        <v>1500000</v>
      </c>
      <c r="AE52" s="147"/>
      <c r="AF52" s="147"/>
      <c r="AG52" s="152">
        <v>44740</v>
      </c>
      <c r="AH52" s="51" t="s">
        <v>409</v>
      </c>
      <c r="AI52" s="144">
        <v>264618600</v>
      </c>
      <c r="AJ52" s="153">
        <v>1</v>
      </c>
    </row>
    <row r="53" spans="1:36" s="18" customFormat="1" ht="35.450000000000003" customHeight="1" x14ac:dyDescent="0.3">
      <c r="A53" s="326" t="s">
        <v>610</v>
      </c>
      <c r="B53" s="241">
        <v>44753</v>
      </c>
      <c r="C53" s="245" t="s">
        <v>974</v>
      </c>
      <c r="D53" s="163" t="s">
        <v>146</v>
      </c>
      <c r="E53" s="45" t="s">
        <v>51</v>
      </c>
      <c r="F53" s="45" t="s">
        <v>406</v>
      </c>
      <c r="G53" s="157">
        <v>7400000</v>
      </c>
      <c r="H53" s="163" t="s">
        <v>146</v>
      </c>
      <c r="I53" s="51" t="s">
        <v>109</v>
      </c>
      <c r="J53" s="150">
        <f t="shared" si="1"/>
        <v>44753</v>
      </c>
      <c r="K53" s="60">
        <v>44750</v>
      </c>
      <c r="L53" s="259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8"/>
      <c r="X53" s="149" t="s">
        <v>99</v>
      </c>
      <c r="Y53" s="144">
        <v>2422830000</v>
      </c>
      <c r="Z53" s="145" t="s">
        <v>52</v>
      </c>
      <c r="AA53" s="147" t="s">
        <v>44</v>
      </c>
      <c r="AB53" s="245" t="s">
        <v>974</v>
      </c>
      <c r="AC53" s="150">
        <f t="shared" si="2"/>
        <v>44750</v>
      </c>
      <c r="AD53" s="157">
        <f t="shared" si="0"/>
        <v>7400000</v>
      </c>
      <c r="AE53" s="147"/>
      <c r="AF53" s="147"/>
      <c r="AG53" s="52">
        <v>44740</v>
      </c>
      <c r="AH53" s="145" t="s">
        <v>409</v>
      </c>
      <c r="AI53" s="144">
        <v>264618600</v>
      </c>
      <c r="AJ53" s="153">
        <v>1</v>
      </c>
    </row>
    <row r="54" spans="1:36" s="18" customFormat="1" ht="35.450000000000003" customHeight="1" x14ac:dyDescent="0.3">
      <c r="A54" s="326" t="s">
        <v>615</v>
      </c>
      <c r="B54" s="241">
        <v>44753</v>
      </c>
      <c r="C54" s="245" t="s">
        <v>975</v>
      </c>
      <c r="D54" s="163" t="s">
        <v>147</v>
      </c>
      <c r="E54" s="45" t="s">
        <v>51</v>
      </c>
      <c r="F54" s="45" t="s">
        <v>406</v>
      </c>
      <c r="G54" s="157">
        <v>5000000</v>
      </c>
      <c r="H54" s="163" t="s">
        <v>147</v>
      </c>
      <c r="I54" s="51" t="s">
        <v>114</v>
      </c>
      <c r="J54" s="150">
        <f t="shared" si="1"/>
        <v>44753</v>
      </c>
      <c r="K54" s="146">
        <v>44750</v>
      </c>
      <c r="L54" s="259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8"/>
      <c r="X54" s="149" t="s">
        <v>99</v>
      </c>
      <c r="Y54" s="144">
        <v>2422830000</v>
      </c>
      <c r="Z54" s="145" t="s">
        <v>52</v>
      </c>
      <c r="AA54" s="147" t="s">
        <v>44</v>
      </c>
      <c r="AB54" s="245" t="s">
        <v>975</v>
      </c>
      <c r="AC54" s="150">
        <f t="shared" si="2"/>
        <v>44750</v>
      </c>
      <c r="AD54" s="157">
        <f t="shared" si="0"/>
        <v>5000000</v>
      </c>
      <c r="AE54" s="147"/>
      <c r="AF54" s="147"/>
      <c r="AG54" s="152">
        <v>44740</v>
      </c>
      <c r="AH54" s="51" t="s">
        <v>409</v>
      </c>
      <c r="AI54" s="144">
        <v>264618600</v>
      </c>
      <c r="AJ54" s="153">
        <v>1</v>
      </c>
    </row>
    <row r="55" spans="1:36" s="18" customFormat="1" ht="35.450000000000003" customHeight="1" x14ac:dyDescent="0.3">
      <c r="A55" s="326" t="s">
        <v>616</v>
      </c>
      <c r="B55" s="241">
        <v>44762</v>
      </c>
      <c r="C55" s="245" t="s">
        <v>976</v>
      </c>
      <c r="D55" s="163" t="s">
        <v>148</v>
      </c>
      <c r="E55" s="45" t="s">
        <v>51</v>
      </c>
      <c r="F55" s="45" t="s">
        <v>406</v>
      </c>
      <c r="G55" s="157">
        <v>3000000</v>
      </c>
      <c r="H55" s="163" t="s">
        <v>148</v>
      </c>
      <c r="I55" s="51" t="s">
        <v>114</v>
      </c>
      <c r="J55" s="150">
        <f t="shared" si="1"/>
        <v>44762</v>
      </c>
      <c r="K55" s="60">
        <v>44751</v>
      </c>
      <c r="L55" s="259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8"/>
      <c r="X55" s="149" t="s">
        <v>99</v>
      </c>
      <c r="Y55" s="144">
        <v>2422830000</v>
      </c>
      <c r="Z55" s="145" t="s">
        <v>52</v>
      </c>
      <c r="AA55" s="147" t="s">
        <v>44</v>
      </c>
      <c r="AB55" s="245" t="s">
        <v>976</v>
      </c>
      <c r="AC55" s="150">
        <f t="shared" si="2"/>
        <v>44751</v>
      </c>
      <c r="AD55" s="157">
        <f t="shared" si="0"/>
        <v>3000000</v>
      </c>
      <c r="AE55" s="147"/>
      <c r="AF55" s="147"/>
      <c r="AG55" s="52">
        <v>44740</v>
      </c>
      <c r="AH55" s="145" t="s">
        <v>409</v>
      </c>
      <c r="AI55" s="144">
        <v>264618600</v>
      </c>
      <c r="AJ55" s="153">
        <v>1</v>
      </c>
    </row>
    <row r="56" spans="1:36" s="18" customFormat="1" ht="35.450000000000003" customHeight="1" x14ac:dyDescent="0.3">
      <c r="A56" s="326" t="s">
        <v>617</v>
      </c>
      <c r="B56" s="241">
        <v>44753</v>
      </c>
      <c r="C56" s="245" t="s">
        <v>977</v>
      </c>
      <c r="D56" s="163" t="s">
        <v>149</v>
      </c>
      <c r="E56" s="45" t="s">
        <v>51</v>
      </c>
      <c r="F56" s="45" t="s">
        <v>406</v>
      </c>
      <c r="G56" s="157">
        <v>5400000</v>
      </c>
      <c r="H56" s="163" t="s">
        <v>149</v>
      </c>
      <c r="I56" s="51" t="s">
        <v>109</v>
      </c>
      <c r="J56" s="150">
        <f t="shared" si="1"/>
        <v>44753</v>
      </c>
      <c r="K56" s="60">
        <v>44752</v>
      </c>
      <c r="L56" s="259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8"/>
      <c r="X56" s="149" t="s">
        <v>99</v>
      </c>
      <c r="Y56" s="144">
        <v>2422830000</v>
      </c>
      <c r="Z56" s="145" t="s">
        <v>52</v>
      </c>
      <c r="AA56" s="147" t="s">
        <v>44</v>
      </c>
      <c r="AB56" s="245" t="s">
        <v>977</v>
      </c>
      <c r="AC56" s="150">
        <f t="shared" si="2"/>
        <v>44752</v>
      </c>
      <c r="AD56" s="157">
        <f t="shared" si="0"/>
        <v>5400000</v>
      </c>
      <c r="AE56" s="147"/>
      <c r="AF56" s="147"/>
      <c r="AG56" s="152">
        <v>44740</v>
      </c>
      <c r="AH56" s="51" t="s">
        <v>409</v>
      </c>
      <c r="AI56" s="144">
        <v>264618600</v>
      </c>
      <c r="AJ56" s="153">
        <v>1</v>
      </c>
    </row>
    <row r="57" spans="1:36" s="18" customFormat="1" ht="35.450000000000003" customHeight="1" x14ac:dyDescent="0.3">
      <c r="A57" s="326" t="s">
        <v>618</v>
      </c>
      <c r="B57" s="52">
        <v>44753</v>
      </c>
      <c r="C57" s="245" t="s">
        <v>978</v>
      </c>
      <c r="D57" s="163" t="s">
        <v>150</v>
      </c>
      <c r="E57" s="45" t="s">
        <v>51</v>
      </c>
      <c r="F57" s="45" t="s">
        <v>406</v>
      </c>
      <c r="G57" s="157">
        <v>2500000</v>
      </c>
      <c r="H57" s="163" t="s">
        <v>150</v>
      </c>
      <c r="I57" s="51" t="s">
        <v>133</v>
      </c>
      <c r="J57" s="150">
        <f t="shared" si="1"/>
        <v>44753</v>
      </c>
      <c r="K57" s="60">
        <v>44752</v>
      </c>
      <c r="L57" s="259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8"/>
      <c r="X57" s="149" t="s">
        <v>99</v>
      </c>
      <c r="Y57" s="144">
        <v>2422830000</v>
      </c>
      <c r="Z57" s="145" t="s">
        <v>52</v>
      </c>
      <c r="AA57" s="147" t="s">
        <v>44</v>
      </c>
      <c r="AB57" s="245" t="s">
        <v>978</v>
      </c>
      <c r="AC57" s="150">
        <f t="shared" si="2"/>
        <v>44752</v>
      </c>
      <c r="AD57" s="157">
        <f t="shared" si="0"/>
        <v>2500000</v>
      </c>
      <c r="AE57" s="147"/>
      <c r="AF57" s="147"/>
      <c r="AG57" s="152">
        <v>44740</v>
      </c>
      <c r="AH57" s="145" t="s">
        <v>409</v>
      </c>
      <c r="AI57" s="144">
        <v>264618600</v>
      </c>
      <c r="AJ57" s="153">
        <v>1</v>
      </c>
    </row>
    <row r="58" spans="1:36" s="18" customFormat="1" ht="35.450000000000003" customHeight="1" x14ac:dyDescent="0.3">
      <c r="A58" s="326" t="s">
        <v>623</v>
      </c>
      <c r="B58" s="241">
        <v>44760</v>
      </c>
      <c r="C58" s="245" t="s">
        <v>979</v>
      </c>
      <c r="D58" s="163" t="s">
        <v>151</v>
      </c>
      <c r="E58" s="45" t="s">
        <v>51</v>
      </c>
      <c r="F58" s="45" t="s">
        <v>406</v>
      </c>
      <c r="G58" s="157">
        <v>600000</v>
      </c>
      <c r="H58" s="163" t="s">
        <v>151</v>
      </c>
      <c r="I58" s="51" t="s">
        <v>109</v>
      </c>
      <c r="J58" s="150">
        <f t="shared" si="1"/>
        <v>44760</v>
      </c>
      <c r="K58" s="60">
        <v>44753</v>
      </c>
      <c r="L58" s="259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8"/>
      <c r="X58" s="149" t="s">
        <v>99</v>
      </c>
      <c r="Y58" s="144">
        <v>2422830000</v>
      </c>
      <c r="Z58" s="145" t="s">
        <v>52</v>
      </c>
      <c r="AA58" s="147" t="s">
        <v>44</v>
      </c>
      <c r="AB58" s="245" t="s">
        <v>979</v>
      </c>
      <c r="AC58" s="150">
        <f t="shared" si="2"/>
        <v>44753</v>
      </c>
      <c r="AD58" s="157">
        <f t="shared" si="0"/>
        <v>600000</v>
      </c>
      <c r="AE58" s="147"/>
      <c r="AF58" s="147"/>
      <c r="AG58" s="52">
        <v>44740</v>
      </c>
      <c r="AH58" s="51" t="s">
        <v>409</v>
      </c>
      <c r="AI58" s="144">
        <v>264618600</v>
      </c>
      <c r="AJ58" s="153">
        <v>1</v>
      </c>
    </row>
    <row r="59" spans="1:36" s="18" customFormat="1" ht="35.450000000000003" customHeight="1" x14ac:dyDescent="0.3">
      <c r="A59" s="326" t="s">
        <v>624</v>
      </c>
      <c r="B59" s="241">
        <v>44771</v>
      </c>
      <c r="C59" s="245" t="s">
        <v>980</v>
      </c>
      <c r="D59" s="163" t="s">
        <v>152</v>
      </c>
      <c r="E59" s="45" t="s">
        <v>51</v>
      </c>
      <c r="F59" s="45" t="s">
        <v>406</v>
      </c>
      <c r="G59" s="157">
        <v>2000000</v>
      </c>
      <c r="H59" s="163" t="s">
        <v>152</v>
      </c>
      <c r="I59" s="51" t="s">
        <v>109</v>
      </c>
      <c r="J59" s="150">
        <f t="shared" si="1"/>
        <v>44771</v>
      </c>
      <c r="K59" s="60">
        <v>44753</v>
      </c>
      <c r="L59" s="259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8"/>
      <c r="X59" s="149" t="s">
        <v>99</v>
      </c>
      <c r="Y59" s="144">
        <v>2422830000</v>
      </c>
      <c r="Z59" s="145" t="s">
        <v>52</v>
      </c>
      <c r="AA59" s="147" t="s">
        <v>44</v>
      </c>
      <c r="AB59" s="245" t="s">
        <v>980</v>
      </c>
      <c r="AC59" s="150">
        <f t="shared" si="2"/>
        <v>44753</v>
      </c>
      <c r="AD59" s="157">
        <f t="shared" si="0"/>
        <v>2000000</v>
      </c>
      <c r="AE59" s="147"/>
      <c r="AF59" s="147"/>
      <c r="AG59" s="152">
        <v>44740</v>
      </c>
      <c r="AH59" s="145" t="s">
        <v>409</v>
      </c>
      <c r="AI59" s="144">
        <v>264618600</v>
      </c>
      <c r="AJ59" s="153">
        <v>1</v>
      </c>
    </row>
    <row r="60" spans="1:36" s="18" customFormat="1" ht="35.450000000000003" customHeight="1" x14ac:dyDescent="0.3">
      <c r="A60" s="326" t="s">
        <v>625</v>
      </c>
      <c r="B60" s="241">
        <v>44753</v>
      </c>
      <c r="C60" s="245" t="s">
        <v>981</v>
      </c>
      <c r="D60" s="163" t="s">
        <v>153</v>
      </c>
      <c r="E60" s="45" t="s">
        <v>51</v>
      </c>
      <c r="F60" s="45" t="s">
        <v>406</v>
      </c>
      <c r="G60" s="157">
        <v>11000000</v>
      </c>
      <c r="H60" s="163" t="s">
        <v>153</v>
      </c>
      <c r="I60" s="51" t="s">
        <v>129</v>
      </c>
      <c r="J60" s="150">
        <f t="shared" si="1"/>
        <v>44753</v>
      </c>
      <c r="K60" s="60">
        <v>44754</v>
      </c>
      <c r="L60" s="259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8"/>
      <c r="X60" s="149" t="s">
        <v>99</v>
      </c>
      <c r="Y60" s="144">
        <v>2422830000</v>
      </c>
      <c r="Z60" s="145" t="s">
        <v>52</v>
      </c>
      <c r="AA60" s="147" t="s">
        <v>44</v>
      </c>
      <c r="AB60" s="245" t="s">
        <v>981</v>
      </c>
      <c r="AC60" s="150">
        <f t="shared" si="2"/>
        <v>44754</v>
      </c>
      <c r="AD60" s="157">
        <f t="shared" si="0"/>
        <v>11000000</v>
      </c>
      <c r="AE60" s="147"/>
      <c r="AF60" s="147"/>
      <c r="AG60" s="52">
        <v>44740</v>
      </c>
      <c r="AH60" s="51" t="s">
        <v>409</v>
      </c>
      <c r="AI60" s="144">
        <v>264618600</v>
      </c>
      <c r="AJ60" s="153">
        <v>1</v>
      </c>
    </row>
    <row r="61" spans="1:36" s="18" customFormat="1" ht="35.450000000000003" customHeight="1" x14ac:dyDescent="0.3">
      <c r="A61" s="326" t="s">
        <v>626</v>
      </c>
      <c r="B61" s="241">
        <v>44753</v>
      </c>
      <c r="C61" s="245" t="s">
        <v>982</v>
      </c>
      <c r="D61" s="163" t="s">
        <v>154</v>
      </c>
      <c r="E61" s="45" t="s">
        <v>51</v>
      </c>
      <c r="F61" s="45" t="s">
        <v>406</v>
      </c>
      <c r="G61" s="157">
        <v>6000000</v>
      </c>
      <c r="H61" s="163" t="s">
        <v>154</v>
      </c>
      <c r="I61" s="51" t="s">
        <v>114</v>
      </c>
      <c r="J61" s="150">
        <f t="shared" si="1"/>
        <v>44753</v>
      </c>
      <c r="K61" s="60">
        <v>44754</v>
      </c>
      <c r="L61" s="259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8"/>
      <c r="X61" s="149" t="s">
        <v>99</v>
      </c>
      <c r="Y61" s="144">
        <v>2422830000</v>
      </c>
      <c r="Z61" s="145" t="s">
        <v>52</v>
      </c>
      <c r="AA61" s="147" t="s">
        <v>44</v>
      </c>
      <c r="AB61" s="245" t="s">
        <v>982</v>
      </c>
      <c r="AC61" s="150">
        <f t="shared" si="2"/>
        <v>44754</v>
      </c>
      <c r="AD61" s="157">
        <f t="shared" si="0"/>
        <v>6000000</v>
      </c>
      <c r="AE61" s="147"/>
      <c r="AF61" s="147"/>
      <c r="AG61" s="152">
        <v>44740</v>
      </c>
      <c r="AH61" s="145" t="s">
        <v>409</v>
      </c>
      <c r="AI61" s="144">
        <v>264618600</v>
      </c>
      <c r="AJ61" s="153">
        <v>1</v>
      </c>
    </row>
    <row r="62" spans="1:36" s="18" customFormat="1" ht="35.450000000000003" customHeight="1" x14ac:dyDescent="0.3">
      <c r="A62" s="326" t="s">
        <v>630</v>
      </c>
      <c r="B62" s="52">
        <v>44753</v>
      </c>
      <c r="C62" s="245" t="s">
        <v>983</v>
      </c>
      <c r="D62" s="163" t="s">
        <v>155</v>
      </c>
      <c r="E62" s="45" t="s">
        <v>51</v>
      </c>
      <c r="F62" s="45" t="s">
        <v>406</v>
      </c>
      <c r="G62" s="157">
        <v>4000000</v>
      </c>
      <c r="H62" s="163" t="s">
        <v>155</v>
      </c>
      <c r="I62" s="51" t="s">
        <v>109</v>
      </c>
      <c r="J62" s="150">
        <f t="shared" si="1"/>
        <v>44753</v>
      </c>
      <c r="K62" s="60">
        <v>44755</v>
      </c>
      <c r="L62" s="259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8"/>
      <c r="X62" s="149" t="s">
        <v>99</v>
      </c>
      <c r="Y62" s="144">
        <v>2422830000</v>
      </c>
      <c r="Z62" s="145" t="s">
        <v>52</v>
      </c>
      <c r="AA62" s="147" t="s">
        <v>44</v>
      </c>
      <c r="AB62" s="245" t="s">
        <v>983</v>
      </c>
      <c r="AC62" s="150">
        <f t="shared" si="2"/>
        <v>44755</v>
      </c>
      <c r="AD62" s="157">
        <f t="shared" si="0"/>
        <v>4000000</v>
      </c>
      <c r="AE62" s="147"/>
      <c r="AF62" s="147"/>
      <c r="AG62" s="52">
        <v>44740</v>
      </c>
      <c r="AH62" s="51" t="s">
        <v>409</v>
      </c>
      <c r="AI62" s="144">
        <v>264618600</v>
      </c>
      <c r="AJ62" s="153">
        <v>1</v>
      </c>
    </row>
    <row r="63" spans="1:36" s="18" customFormat="1" ht="35.450000000000003" customHeight="1" x14ac:dyDescent="0.3">
      <c r="A63" s="326" t="s">
        <v>631</v>
      </c>
      <c r="B63" s="52">
        <v>44753</v>
      </c>
      <c r="C63" s="245" t="s">
        <v>984</v>
      </c>
      <c r="D63" s="163" t="s">
        <v>156</v>
      </c>
      <c r="E63" s="45" t="s">
        <v>51</v>
      </c>
      <c r="F63" s="45" t="s">
        <v>406</v>
      </c>
      <c r="G63" s="157">
        <v>2500000</v>
      </c>
      <c r="H63" s="163" t="s">
        <v>156</v>
      </c>
      <c r="I63" s="51" t="s">
        <v>109</v>
      </c>
      <c r="J63" s="150">
        <f t="shared" si="1"/>
        <v>44753</v>
      </c>
      <c r="K63" s="60">
        <v>44755</v>
      </c>
      <c r="L63" s="259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8"/>
      <c r="X63" s="149" t="s">
        <v>99</v>
      </c>
      <c r="Y63" s="144">
        <v>2422830000</v>
      </c>
      <c r="Z63" s="145" t="s">
        <v>52</v>
      </c>
      <c r="AA63" s="147" t="s">
        <v>44</v>
      </c>
      <c r="AB63" s="245" t="s">
        <v>984</v>
      </c>
      <c r="AC63" s="150">
        <f t="shared" si="2"/>
        <v>44755</v>
      </c>
      <c r="AD63" s="157">
        <f t="shared" si="0"/>
        <v>2500000</v>
      </c>
      <c r="AE63" s="147"/>
      <c r="AF63" s="147"/>
      <c r="AG63" s="152">
        <v>44740</v>
      </c>
      <c r="AH63" s="145" t="s">
        <v>409</v>
      </c>
      <c r="AI63" s="144">
        <v>264618600</v>
      </c>
      <c r="AJ63" s="153">
        <v>1</v>
      </c>
    </row>
    <row r="64" spans="1:36" s="18" customFormat="1" ht="35.450000000000003" customHeight="1" x14ac:dyDescent="0.25">
      <c r="A64" s="326" t="s">
        <v>632</v>
      </c>
      <c r="B64" s="241">
        <v>44760</v>
      </c>
      <c r="C64" s="245" t="s">
        <v>985</v>
      </c>
      <c r="D64" s="163" t="s">
        <v>157</v>
      </c>
      <c r="E64" s="45" t="s">
        <v>51</v>
      </c>
      <c r="F64" s="45" t="s">
        <v>406</v>
      </c>
      <c r="G64" s="157">
        <v>600000</v>
      </c>
      <c r="H64" s="163" t="s">
        <v>157</v>
      </c>
      <c r="I64" s="51" t="s">
        <v>114</v>
      </c>
      <c r="J64" s="150">
        <f t="shared" si="1"/>
        <v>44760</v>
      </c>
      <c r="K64" s="146">
        <v>44750</v>
      </c>
      <c r="L64" s="259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8"/>
      <c r="X64" s="149" t="s">
        <v>99</v>
      </c>
      <c r="Y64" s="144">
        <v>2422830000</v>
      </c>
      <c r="Z64" s="145" t="s">
        <v>52</v>
      </c>
      <c r="AA64" s="147" t="s">
        <v>44</v>
      </c>
      <c r="AB64" s="245" t="s">
        <v>985</v>
      </c>
      <c r="AC64" s="150">
        <f t="shared" si="2"/>
        <v>44750</v>
      </c>
      <c r="AD64" s="157">
        <f t="shared" si="0"/>
        <v>600000</v>
      </c>
      <c r="AE64" s="147"/>
      <c r="AF64" s="147"/>
      <c r="AG64" s="152">
        <v>44740</v>
      </c>
      <c r="AH64" s="51" t="s">
        <v>409</v>
      </c>
      <c r="AI64" s="144">
        <v>264618600</v>
      </c>
      <c r="AJ64" s="153">
        <v>1</v>
      </c>
    </row>
    <row r="65" spans="1:36" s="18" customFormat="1" ht="35.450000000000003" customHeight="1" x14ac:dyDescent="0.25">
      <c r="A65" s="326" t="s">
        <v>639</v>
      </c>
      <c r="B65" s="241">
        <v>44753</v>
      </c>
      <c r="C65" s="245" t="s">
        <v>986</v>
      </c>
      <c r="D65" s="163" t="s">
        <v>158</v>
      </c>
      <c r="E65" s="45" t="s">
        <v>51</v>
      </c>
      <c r="F65" s="45" t="s">
        <v>406</v>
      </c>
      <c r="G65" s="157">
        <v>1500000</v>
      </c>
      <c r="H65" s="163" t="s">
        <v>158</v>
      </c>
      <c r="I65" s="51" t="s">
        <v>114</v>
      </c>
      <c r="J65" s="150">
        <f t="shared" si="1"/>
        <v>44753</v>
      </c>
      <c r="K65" s="60">
        <v>44749</v>
      </c>
      <c r="L65" s="259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8"/>
      <c r="X65" s="149" t="s">
        <v>99</v>
      </c>
      <c r="Y65" s="144">
        <v>2422830000</v>
      </c>
      <c r="Z65" s="145" t="s">
        <v>52</v>
      </c>
      <c r="AA65" s="147" t="s">
        <v>44</v>
      </c>
      <c r="AB65" s="245" t="s">
        <v>986</v>
      </c>
      <c r="AC65" s="150">
        <f t="shared" si="2"/>
        <v>44749</v>
      </c>
      <c r="AD65" s="157">
        <f t="shared" si="0"/>
        <v>1500000</v>
      </c>
      <c r="AE65" s="147"/>
      <c r="AF65" s="147"/>
      <c r="AG65" s="152">
        <v>44740</v>
      </c>
      <c r="AH65" s="51" t="s">
        <v>409</v>
      </c>
      <c r="AI65" s="144">
        <v>264618600</v>
      </c>
      <c r="AJ65" s="153">
        <v>1</v>
      </c>
    </row>
    <row r="66" spans="1:36" s="18" customFormat="1" ht="35.450000000000003" customHeight="1" x14ac:dyDescent="0.3">
      <c r="A66" s="326" t="s">
        <v>640</v>
      </c>
      <c r="B66" s="241">
        <v>44753</v>
      </c>
      <c r="C66" s="245" t="s">
        <v>987</v>
      </c>
      <c r="D66" s="163" t="s">
        <v>159</v>
      </c>
      <c r="E66" s="45" t="s">
        <v>51</v>
      </c>
      <c r="F66" s="45" t="s">
        <v>406</v>
      </c>
      <c r="G66" s="157">
        <v>7400000</v>
      </c>
      <c r="H66" s="163" t="s">
        <v>159</v>
      </c>
      <c r="I66" s="51" t="s">
        <v>109</v>
      </c>
      <c r="J66" s="150">
        <f t="shared" si="1"/>
        <v>44753</v>
      </c>
      <c r="K66" s="60">
        <v>44747</v>
      </c>
      <c r="L66" s="259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8"/>
      <c r="X66" s="149" t="s">
        <v>99</v>
      </c>
      <c r="Y66" s="144">
        <v>2422830000</v>
      </c>
      <c r="Z66" s="145" t="s">
        <v>52</v>
      </c>
      <c r="AA66" s="147" t="s">
        <v>44</v>
      </c>
      <c r="AB66" s="245" t="s">
        <v>987</v>
      </c>
      <c r="AC66" s="150">
        <f t="shared" si="2"/>
        <v>44747</v>
      </c>
      <c r="AD66" s="157">
        <f t="shared" si="0"/>
        <v>7400000</v>
      </c>
      <c r="AE66" s="147"/>
      <c r="AF66" s="147"/>
      <c r="AG66" s="52">
        <v>44740</v>
      </c>
      <c r="AH66" s="145" t="s">
        <v>409</v>
      </c>
      <c r="AI66" s="144">
        <v>264618600</v>
      </c>
      <c r="AJ66" s="153">
        <v>1</v>
      </c>
    </row>
    <row r="67" spans="1:36" s="18" customFormat="1" ht="35.450000000000003" customHeight="1" x14ac:dyDescent="0.3">
      <c r="A67" s="326" t="s">
        <v>641</v>
      </c>
      <c r="B67" s="241">
        <v>44762</v>
      </c>
      <c r="C67" s="245" t="s">
        <v>988</v>
      </c>
      <c r="D67" s="163" t="s">
        <v>160</v>
      </c>
      <c r="E67" s="45" t="s">
        <v>51</v>
      </c>
      <c r="F67" s="45" t="s">
        <v>406</v>
      </c>
      <c r="G67" s="157">
        <v>5000000</v>
      </c>
      <c r="H67" s="163" t="s">
        <v>160</v>
      </c>
      <c r="I67" s="51" t="s">
        <v>133</v>
      </c>
      <c r="J67" s="150">
        <f t="shared" si="1"/>
        <v>44762</v>
      </c>
      <c r="K67" s="146">
        <v>44751</v>
      </c>
      <c r="L67" s="259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8"/>
      <c r="X67" s="149" t="s">
        <v>99</v>
      </c>
      <c r="Y67" s="144">
        <v>2422830000</v>
      </c>
      <c r="Z67" s="145" t="s">
        <v>52</v>
      </c>
      <c r="AA67" s="147" t="s">
        <v>44</v>
      </c>
      <c r="AB67" s="245" t="s">
        <v>988</v>
      </c>
      <c r="AC67" s="150">
        <f t="shared" si="2"/>
        <v>44751</v>
      </c>
      <c r="AD67" s="157">
        <f t="shared" si="0"/>
        <v>5000000</v>
      </c>
      <c r="AE67" s="147"/>
      <c r="AF67" s="147"/>
      <c r="AG67" s="152">
        <v>44740</v>
      </c>
      <c r="AH67" s="51" t="s">
        <v>409</v>
      </c>
      <c r="AI67" s="144">
        <v>264618600</v>
      </c>
      <c r="AJ67" s="153">
        <v>1</v>
      </c>
    </row>
    <row r="68" spans="1:36" s="18" customFormat="1" ht="35.450000000000003" customHeight="1" x14ac:dyDescent="0.3">
      <c r="A68" s="326" t="s">
        <v>642</v>
      </c>
      <c r="B68" s="241">
        <v>44753</v>
      </c>
      <c r="C68" s="245" t="s">
        <v>989</v>
      </c>
      <c r="D68" s="163" t="s">
        <v>161</v>
      </c>
      <c r="E68" s="45" t="s">
        <v>51</v>
      </c>
      <c r="F68" s="45" t="s">
        <v>406</v>
      </c>
      <c r="G68" s="157">
        <v>3000000</v>
      </c>
      <c r="H68" s="163" t="s">
        <v>161</v>
      </c>
      <c r="I68" s="51" t="s">
        <v>129</v>
      </c>
      <c r="J68" s="150">
        <f t="shared" si="1"/>
        <v>44753</v>
      </c>
      <c r="K68" s="60">
        <v>44752</v>
      </c>
      <c r="L68" s="259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8"/>
      <c r="X68" s="149" t="s">
        <v>99</v>
      </c>
      <c r="Y68" s="144">
        <v>2422830000</v>
      </c>
      <c r="Z68" s="145" t="s">
        <v>52</v>
      </c>
      <c r="AA68" s="147" t="s">
        <v>44</v>
      </c>
      <c r="AB68" s="245" t="s">
        <v>989</v>
      </c>
      <c r="AC68" s="150">
        <f t="shared" si="2"/>
        <v>44752</v>
      </c>
      <c r="AD68" s="157">
        <f t="shared" si="0"/>
        <v>3000000</v>
      </c>
      <c r="AE68" s="147"/>
      <c r="AF68" s="147"/>
      <c r="AG68" s="52">
        <v>44740</v>
      </c>
      <c r="AH68" s="145" t="s">
        <v>409</v>
      </c>
      <c r="AI68" s="144">
        <v>264618600</v>
      </c>
      <c r="AJ68" s="153">
        <v>1</v>
      </c>
    </row>
    <row r="69" spans="1:36" s="18" customFormat="1" ht="35.450000000000003" customHeight="1" x14ac:dyDescent="0.3">
      <c r="A69" s="326" t="s">
        <v>643</v>
      </c>
      <c r="B69" s="52">
        <v>44753</v>
      </c>
      <c r="C69" s="245" t="s">
        <v>990</v>
      </c>
      <c r="D69" s="163" t="s">
        <v>162</v>
      </c>
      <c r="E69" s="45" t="s">
        <v>51</v>
      </c>
      <c r="F69" s="45" t="s">
        <v>406</v>
      </c>
      <c r="G69" s="157">
        <v>5600000</v>
      </c>
      <c r="H69" s="163" t="s">
        <v>162</v>
      </c>
      <c r="I69" s="51" t="s">
        <v>114</v>
      </c>
      <c r="J69" s="150">
        <f t="shared" si="1"/>
        <v>44753</v>
      </c>
      <c r="K69" s="60">
        <v>44753</v>
      </c>
      <c r="L69" s="259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8"/>
      <c r="X69" s="149" t="s">
        <v>99</v>
      </c>
      <c r="Y69" s="144">
        <v>2422830000</v>
      </c>
      <c r="Z69" s="145" t="s">
        <v>52</v>
      </c>
      <c r="AA69" s="147" t="s">
        <v>44</v>
      </c>
      <c r="AB69" s="245" t="s">
        <v>990</v>
      </c>
      <c r="AC69" s="150">
        <f t="shared" si="2"/>
        <v>44753</v>
      </c>
      <c r="AD69" s="157">
        <f t="shared" si="0"/>
        <v>5600000</v>
      </c>
      <c r="AE69" s="147"/>
      <c r="AF69" s="147"/>
      <c r="AG69" s="152">
        <v>44740</v>
      </c>
      <c r="AH69" s="51" t="s">
        <v>409</v>
      </c>
      <c r="AI69" s="144">
        <v>264618600</v>
      </c>
      <c r="AJ69" s="153">
        <v>1</v>
      </c>
    </row>
    <row r="70" spans="1:36" s="18" customFormat="1" ht="35.450000000000003" customHeight="1" x14ac:dyDescent="0.3">
      <c r="A70" s="326" t="s">
        <v>644</v>
      </c>
      <c r="B70" s="52">
        <v>44753</v>
      </c>
      <c r="C70" s="245" t="s">
        <v>991</v>
      </c>
      <c r="D70" s="163" t="s">
        <v>163</v>
      </c>
      <c r="E70" s="45" t="s">
        <v>51</v>
      </c>
      <c r="F70" s="45" t="s">
        <v>406</v>
      </c>
      <c r="G70" s="157">
        <v>3500000</v>
      </c>
      <c r="H70" s="163" t="s">
        <v>163</v>
      </c>
      <c r="I70" s="51" t="s">
        <v>109</v>
      </c>
      <c r="J70" s="150">
        <f t="shared" si="1"/>
        <v>44753</v>
      </c>
      <c r="K70" s="60">
        <v>44754</v>
      </c>
      <c r="L70" s="259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8"/>
      <c r="X70" s="149" t="s">
        <v>99</v>
      </c>
      <c r="Y70" s="144">
        <v>2422830000</v>
      </c>
      <c r="Z70" s="145" t="s">
        <v>52</v>
      </c>
      <c r="AA70" s="147" t="s">
        <v>44</v>
      </c>
      <c r="AB70" s="245" t="s">
        <v>991</v>
      </c>
      <c r="AC70" s="150">
        <f t="shared" si="2"/>
        <v>44754</v>
      </c>
      <c r="AD70" s="157">
        <f t="shared" si="0"/>
        <v>3500000</v>
      </c>
      <c r="AE70" s="147"/>
      <c r="AF70" s="147"/>
      <c r="AG70" s="152">
        <v>44740</v>
      </c>
      <c r="AH70" s="145" t="s">
        <v>409</v>
      </c>
      <c r="AI70" s="144">
        <v>264618600</v>
      </c>
      <c r="AJ70" s="153">
        <v>1</v>
      </c>
    </row>
    <row r="71" spans="1:36" s="18" customFormat="1" ht="35.450000000000003" customHeight="1" x14ac:dyDescent="0.25">
      <c r="A71" s="326" t="s">
        <v>650</v>
      </c>
      <c r="B71" s="241">
        <v>44760</v>
      </c>
      <c r="C71" s="245" t="s">
        <v>992</v>
      </c>
      <c r="D71" s="163" t="s">
        <v>164</v>
      </c>
      <c r="E71" s="45" t="s">
        <v>51</v>
      </c>
      <c r="F71" s="45" t="s">
        <v>406</v>
      </c>
      <c r="G71" s="157">
        <v>600000</v>
      </c>
      <c r="H71" s="163" t="s">
        <v>164</v>
      </c>
      <c r="I71" s="156" t="s">
        <v>133</v>
      </c>
      <c r="J71" s="150">
        <f t="shared" si="1"/>
        <v>44760</v>
      </c>
      <c r="K71" s="146">
        <v>44755</v>
      </c>
      <c r="L71" s="259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8"/>
      <c r="X71" s="149" t="s">
        <v>99</v>
      </c>
      <c r="Y71" s="144">
        <v>2422830000</v>
      </c>
      <c r="Z71" s="145" t="s">
        <v>52</v>
      </c>
      <c r="AA71" s="147" t="s">
        <v>44</v>
      </c>
      <c r="AB71" s="245" t="s">
        <v>992</v>
      </c>
      <c r="AC71" s="150">
        <f t="shared" si="2"/>
        <v>44755</v>
      </c>
      <c r="AD71" s="157">
        <f t="shared" si="0"/>
        <v>600000</v>
      </c>
      <c r="AE71" s="147"/>
      <c r="AF71" s="147"/>
      <c r="AG71" s="52">
        <v>44740</v>
      </c>
      <c r="AH71" s="51" t="s">
        <v>409</v>
      </c>
      <c r="AI71" s="144">
        <v>264618600</v>
      </c>
      <c r="AJ71" s="153">
        <v>1</v>
      </c>
    </row>
    <row r="72" spans="1:36" s="18" customFormat="1" ht="35.450000000000003" customHeight="1" x14ac:dyDescent="0.25">
      <c r="A72" s="326" t="s">
        <v>444</v>
      </c>
      <c r="B72" s="241">
        <v>44753</v>
      </c>
      <c r="C72" s="245" t="s">
        <v>993</v>
      </c>
      <c r="D72" s="163" t="s">
        <v>165</v>
      </c>
      <c r="E72" s="45" t="s">
        <v>51</v>
      </c>
      <c r="F72" s="45" t="s">
        <v>406</v>
      </c>
      <c r="G72" s="157">
        <v>1500000</v>
      </c>
      <c r="H72" s="163" t="s">
        <v>165</v>
      </c>
      <c r="I72" s="51" t="s">
        <v>109</v>
      </c>
      <c r="J72" s="150">
        <f t="shared" si="1"/>
        <v>44753</v>
      </c>
      <c r="K72" s="60">
        <v>44757</v>
      </c>
      <c r="L72" s="259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8"/>
      <c r="X72" s="149" t="s">
        <v>99</v>
      </c>
      <c r="Y72" s="144">
        <v>2422830000</v>
      </c>
      <c r="Z72" s="145" t="s">
        <v>52</v>
      </c>
      <c r="AA72" s="147" t="s">
        <v>44</v>
      </c>
      <c r="AB72" s="245" t="s">
        <v>993</v>
      </c>
      <c r="AC72" s="150">
        <f t="shared" si="2"/>
        <v>44757</v>
      </c>
      <c r="AD72" s="157">
        <f t="shared" si="0"/>
        <v>1500000</v>
      </c>
      <c r="AE72" s="147"/>
      <c r="AF72" s="147"/>
      <c r="AG72" s="52">
        <v>44740</v>
      </c>
      <c r="AH72" s="51" t="s">
        <v>409</v>
      </c>
      <c r="AI72" s="144">
        <v>264618600</v>
      </c>
      <c r="AJ72" s="153">
        <v>1</v>
      </c>
    </row>
    <row r="73" spans="1:36" s="18" customFormat="1" ht="35.450000000000003" customHeight="1" x14ac:dyDescent="0.3">
      <c r="A73" s="326" t="s">
        <v>445</v>
      </c>
      <c r="B73" s="241">
        <v>44753</v>
      </c>
      <c r="C73" s="245" t="s">
        <v>994</v>
      </c>
      <c r="D73" s="163" t="s">
        <v>166</v>
      </c>
      <c r="E73" s="45" t="s">
        <v>51</v>
      </c>
      <c r="F73" s="45" t="s">
        <v>406</v>
      </c>
      <c r="G73" s="157">
        <v>7400000</v>
      </c>
      <c r="H73" s="163" t="s">
        <v>166</v>
      </c>
      <c r="I73" s="51" t="s">
        <v>109</v>
      </c>
      <c r="J73" s="150">
        <f t="shared" si="1"/>
        <v>44753</v>
      </c>
      <c r="K73" s="60">
        <v>44758</v>
      </c>
      <c r="L73" s="259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8"/>
      <c r="X73" s="149" t="s">
        <v>99</v>
      </c>
      <c r="Y73" s="144">
        <v>2422830000</v>
      </c>
      <c r="Z73" s="145" t="s">
        <v>52</v>
      </c>
      <c r="AA73" s="147" t="s">
        <v>44</v>
      </c>
      <c r="AB73" s="245" t="s">
        <v>994</v>
      </c>
      <c r="AC73" s="150">
        <f t="shared" si="2"/>
        <v>44758</v>
      </c>
      <c r="AD73" s="157">
        <f t="shared" si="0"/>
        <v>7400000</v>
      </c>
      <c r="AE73" s="147"/>
      <c r="AF73" s="147"/>
      <c r="AG73" s="152">
        <v>44740</v>
      </c>
      <c r="AH73" s="145" t="s">
        <v>409</v>
      </c>
      <c r="AI73" s="144">
        <v>264618600</v>
      </c>
      <c r="AJ73" s="153">
        <v>1</v>
      </c>
    </row>
    <row r="74" spans="1:36" s="18" customFormat="1" ht="35.450000000000003" customHeight="1" x14ac:dyDescent="0.3">
      <c r="A74" s="326" t="s">
        <v>446</v>
      </c>
      <c r="B74" s="241">
        <v>44762</v>
      </c>
      <c r="C74" s="245" t="s">
        <v>995</v>
      </c>
      <c r="D74" s="163" t="s">
        <v>167</v>
      </c>
      <c r="E74" s="45" t="s">
        <v>51</v>
      </c>
      <c r="F74" s="45" t="s">
        <v>406</v>
      </c>
      <c r="G74" s="157">
        <v>5000000</v>
      </c>
      <c r="H74" s="163" t="s">
        <v>167</v>
      </c>
      <c r="I74" s="51" t="s">
        <v>1230</v>
      </c>
      <c r="J74" s="150">
        <f t="shared" si="1"/>
        <v>44762</v>
      </c>
      <c r="K74" s="60">
        <v>44750</v>
      </c>
      <c r="L74" s="259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8"/>
      <c r="X74" s="149" t="s">
        <v>99</v>
      </c>
      <c r="Y74" s="144">
        <v>2422830000</v>
      </c>
      <c r="Z74" s="145" t="s">
        <v>52</v>
      </c>
      <c r="AA74" s="147" t="s">
        <v>44</v>
      </c>
      <c r="AB74" s="245" t="s">
        <v>995</v>
      </c>
      <c r="AC74" s="150">
        <f t="shared" si="2"/>
        <v>44750</v>
      </c>
      <c r="AD74" s="157">
        <f t="shared" si="0"/>
        <v>5000000</v>
      </c>
      <c r="AE74" s="147"/>
      <c r="AF74" s="147"/>
      <c r="AG74" s="52">
        <v>44740</v>
      </c>
      <c r="AH74" s="51" t="s">
        <v>409</v>
      </c>
      <c r="AI74" s="144">
        <v>264618600</v>
      </c>
      <c r="AJ74" s="153">
        <v>1</v>
      </c>
    </row>
    <row r="75" spans="1:36" s="18" customFormat="1" ht="35.450000000000003" customHeight="1" x14ac:dyDescent="0.3">
      <c r="A75" s="326" t="s">
        <v>447</v>
      </c>
      <c r="B75" s="52">
        <v>44753</v>
      </c>
      <c r="C75" s="245" t="s">
        <v>996</v>
      </c>
      <c r="D75" s="163" t="s">
        <v>168</v>
      </c>
      <c r="E75" s="45" t="s">
        <v>51</v>
      </c>
      <c r="F75" s="45" t="s">
        <v>406</v>
      </c>
      <c r="G75" s="157">
        <v>3000000</v>
      </c>
      <c r="H75" s="163" t="s">
        <v>168</v>
      </c>
      <c r="I75" s="145" t="s">
        <v>109</v>
      </c>
      <c r="J75" s="150">
        <f t="shared" si="1"/>
        <v>44753</v>
      </c>
      <c r="K75" s="146">
        <v>44750</v>
      </c>
      <c r="L75" s="259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8"/>
      <c r="X75" s="149" t="s">
        <v>99</v>
      </c>
      <c r="Y75" s="144">
        <v>2422830000</v>
      </c>
      <c r="Z75" s="145" t="s">
        <v>52</v>
      </c>
      <c r="AA75" s="147" t="s">
        <v>44</v>
      </c>
      <c r="AB75" s="245" t="s">
        <v>996</v>
      </c>
      <c r="AC75" s="150">
        <f t="shared" si="2"/>
        <v>44750</v>
      </c>
      <c r="AD75" s="157">
        <f t="shared" si="0"/>
        <v>3000000</v>
      </c>
      <c r="AE75" s="147"/>
      <c r="AF75" s="147"/>
      <c r="AG75" s="152">
        <v>44740</v>
      </c>
      <c r="AH75" s="145" t="s">
        <v>409</v>
      </c>
      <c r="AI75" s="144">
        <v>264618600</v>
      </c>
      <c r="AJ75" s="153">
        <v>1</v>
      </c>
    </row>
    <row r="76" spans="1:36" s="18" customFormat="1" ht="35.450000000000003" customHeight="1" x14ac:dyDescent="0.3">
      <c r="A76" s="326" t="s">
        <v>448</v>
      </c>
      <c r="B76" s="52">
        <v>44753</v>
      </c>
      <c r="C76" s="245" t="s">
        <v>997</v>
      </c>
      <c r="D76" s="163" t="s">
        <v>169</v>
      </c>
      <c r="E76" s="45" t="s">
        <v>51</v>
      </c>
      <c r="F76" s="45" t="s">
        <v>406</v>
      </c>
      <c r="G76" s="157">
        <v>5400000</v>
      </c>
      <c r="H76" s="163" t="s">
        <v>169</v>
      </c>
      <c r="I76" s="51" t="s">
        <v>109</v>
      </c>
      <c r="J76" s="150">
        <f t="shared" si="1"/>
        <v>44753</v>
      </c>
      <c r="K76" s="60">
        <v>44751</v>
      </c>
      <c r="L76" s="259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8"/>
      <c r="X76" s="149" t="s">
        <v>99</v>
      </c>
      <c r="Y76" s="144">
        <v>2422830000</v>
      </c>
      <c r="Z76" s="145" t="s">
        <v>52</v>
      </c>
      <c r="AA76" s="147" t="s">
        <v>44</v>
      </c>
      <c r="AB76" s="245" t="s">
        <v>997</v>
      </c>
      <c r="AC76" s="150">
        <f t="shared" si="2"/>
        <v>44751</v>
      </c>
      <c r="AD76" s="157">
        <f t="shared" si="0"/>
        <v>5400000</v>
      </c>
      <c r="AE76" s="147"/>
      <c r="AF76" s="147"/>
      <c r="AG76" s="152">
        <v>44740</v>
      </c>
      <c r="AH76" s="51" t="s">
        <v>409</v>
      </c>
      <c r="AI76" s="144">
        <v>264618600</v>
      </c>
      <c r="AJ76" s="153">
        <v>1</v>
      </c>
    </row>
    <row r="77" spans="1:36" s="18" customFormat="1" ht="35.450000000000003" customHeight="1" x14ac:dyDescent="0.3">
      <c r="A77" s="326" t="s">
        <v>449</v>
      </c>
      <c r="B77" s="52">
        <v>44753</v>
      </c>
      <c r="C77" s="245" t="s">
        <v>998</v>
      </c>
      <c r="D77" s="163" t="s">
        <v>170</v>
      </c>
      <c r="E77" s="45" t="s">
        <v>51</v>
      </c>
      <c r="F77" s="45" t="s">
        <v>406</v>
      </c>
      <c r="G77" s="157">
        <v>4000000</v>
      </c>
      <c r="H77" s="163" t="s">
        <v>170</v>
      </c>
      <c r="I77" s="51" t="s">
        <v>114</v>
      </c>
      <c r="J77" s="150">
        <f t="shared" si="1"/>
        <v>44753</v>
      </c>
      <c r="K77" s="60">
        <v>44752</v>
      </c>
      <c r="L77" s="259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8"/>
      <c r="X77" s="149" t="s">
        <v>99</v>
      </c>
      <c r="Y77" s="144">
        <v>2422830000</v>
      </c>
      <c r="Z77" s="145" t="s">
        <v>52</v>
      </c>
      <c r="AA77" s="147" t="s">
        <v>44</v>
      </c>
      <c r="AB77" s="245" t="s">
        <v>998</v>
      </c>
      <c r="AC77" s="150">
        <f t="shared" si="2"/>
        <v>44752</v>
      </c>
      <c r="AD77" s="157">
        <f t="shared" si="0"/>
        <v>4000000</v>
      </c>
      <c r="AE77" s="147"/>
      <c r="AF77" s="147"/>
      <c r="AG77" s="52">
        <v>44740</v>
      </c>
      <c r="AH77" s="145" t="s">
        <v>409</v>
      </c>
      <c r="AI77" s="144">
        <v>264618600</v>
      </c>
      <c r="AJ77" s="153">
        <v>1</v>
      </c>
    </row>
    <row r="78" spans="1:36" s="18" customFormat="1" ht="35.450000000000003" customHeight="1" x14ac:dyDescent="0.25">
      <c r="A78" s="326" t="s">
        <v>450</v>
      </c>
      <c r="B78" s="241">
        <v>44760</v>
      </c>
      <c r="C78" s="245" t="s">
        <v>999</v>
      </c>
      <c r="D78" s="163" t="s">
        <v>171</v>
      </c>
      <c r="E78" s="45" t="s">
        <v>51</v>
      </c>
      <c r="F78" s="45" t="s">
        <v>406</v>
      </c>
      <c r="G78" s="157">
        <v>600000</v>
      </c>
      <c r="H78" s="163" t="s">
        <v>171</v>
      </c>
      <c r="I78" s="51" t="s">
        <v>109</v>
      </c>
      <c r="J78" s="150">
        <f t="shared" si="1"/>
        <v>44760</v>
      </c>
      <c r="K78" s="60">
        <v>44752</v>
      </c>
      <c r="L78" s="259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8"/>
      <c r="X78" s="149" t="s">
        <v>99</v>
      </c>
      <c r="Y78" s="144">
        <v>2422830000</v>
      </c>
      <c r="Z78" s="145" t="s">
        <v>52</v>
      </c>
      <c r="AA78" s="147" t="s">
        <v>44</v>
      </c>
      <c r="AB78" s="245" t="s">
        <v>999</v>
      </c>
      <c r="AC78" s="150">
        <f t="shared" si="2"/>
        <v>44752</v>
      </c>
      <c r="AD78" s="157">
        <f t="shared" si="0"/>
        <v>600000</v>
      </c>
      <c r="AE78" s="147"/>
      <c r="AF78" s="147"/>
      <c r="AG78" s="152">
        <v>44740</v>
      </c>
      <c r="AH78" s="51" t="s">
        <v>409</v>
      </c>
      <c r="AI78" s="144">
        <v>264618600</v>
      </c>
      <c r="AJ78" s="153">
        <v>1</v>
      </c>
    </row>
    <row r="79" spans="1:36" s="18" customFormat="1" ht="35.450000000000003" customHeight="1" x14ac:dyDescent="0.25">
      <c r="A79" s="326" t="s">
        <v>451</v>
      </c>
      <c r="B79" s="241">
        <v>44771</v>
      </c>
      <c r="C79" s="245" t="s">
        <v>1000</v>
      </c>
      <c r="D79" s="163" t="s">
        <v>172</v>
      </c>
      <c r="E79" s="45" t="s">
        <v>51</v>
      </c>
      <c r="F79" s="45" t="s">
        <v>406</v>
      </c>
      <c r="G79" s="157">
        <v>1600000</v>
      </c>
      <c r="H79" s="163" t="s">
        <v>172</v>
      </c>
      <c r="I79" s="51" t="s">
        <v>109</v>
      </c>
      <c r="J79" s="150">
        <f t="shared" si="1"/>
        <v>44771</v>
      </c>
      <c r="K79" s="60">
        <v>44753</v>
      </c>
      <c r="L79" s="259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8"/>
      <c r="X79" s="149" t="s">
        <v>99</v>
      </c>
      <c r="Y79" s="144">
        <v>2422830000</v>
      </c>
      <c r="Z79" s="145" t="s">
        <v>52</v>
      </c>
      <c r="AA79" s="147" t="s">
        <v>44</v>
      </c>
      <c r="AB79" s="245" t="s">
        <v>1000</v>
      </c>
      <c r="AC79" s="150">
        <f t="shared" si="2"/>
        <v>44753</v>
      </c>
      <c r="AD79" s="157">
        <f t="shared" si="0"/>
        <v>1600000</v>
      </c>
      <c r="AE79" s="147"/>
      <c r="AF79" s="147"/>
      <c r="AG79" s="52">
        <v>44740</v>
      </c>
      <c r="AH79" s="145" t="s">
        <v>409</v>
      </c>
      <c r="AI79" s="144">
        <v>264618600</v>
      </c>
      <c r="AJ79" s="153">
        <v>1</v>
      </c>
    </row>
    <row r="80" spans="1:36" s="18" customFormat="1" ht="35.450000000000003" customHeight="1" x14ac:dyDescent="0.3">
      <c r="A80" s="326" t="s">
        <v>452</v>
      </c>
      <c r="B80" s="241">
        <v>44753</v>
      </c>
      <c r="C80" s="245" t="s">
        <v>1001</v>
      </c>
      <c r="D80" s="163" t="s">
        <v>173</v>
      </c>
      <c r="E80" s="45" t="s">
        <v>51</v>
      </c>
      <c r="F80" s="45" t="s">
        <v>406</v>
      </c>
      <c r="G80" s="157">
        <v>1500000</v>
      </c>
      <c r="H80" s="163" t="s">
        <v>173</v>
      </c>
      <c r="I80" s="51" t="s">
        <v>114</v>
      </c>
      <c r="J80" s="150">
        <f t="shared" si="1"/>
        <v>44753</v>
      </c>
      <c r="K80" s="60">
        <v>44753</v>
      </c>
      <c r="L80" s="259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8"/>
      <c r="X80" s="149" t="s">
        <v>99</v>
      </c>
      <c r="Y80" s="144">
        <v>2422830000</v>
      </c>
      <c r="Z80" s="145" t="s">
        <v>52</v>
      </c>
      <c r="AA80" s="147" t="s">
        <v>44</v>
      </c>
      <c r="AB80" s="245" t="s">
        <v>1001</v>
      </c>
      <c r="AC80" s="150">
        <f t="shared" si="2"/>
        <v>44753</v>
      </c>
      <c r="AD80" s="157">
        <f t="shared" ref="AD80:AD141" si="3">G80</f>
        <v>1500000</v>
      </c>
      <c r="AE80" s="147"/>
      <c r="AF80" s="147"/>
      <c r="AG80" s="152">
        <v>44740</v>
      </c>
      <c r="AH80" s="51" t="s">
        <v>409</v>
      </c>
      <c r="AI80" s="144">
        <v>264618600</v>
      </c>
      <c r="AJ80" s="153">
        <v>1</v>
      </c>
    </row>
    <row r="81" spans="1:36" s="18" customFormat="1" ht="35.450000000000003" customHeight="1" x14ac:dyDescent="0.3">
      <c r="A81" s="326" t="s">
        <v>453</v>
      </c>
      <c r="B81" s="241">
        <v>44753</v>
      </c>
      <c r="C81" s="245" t="s">
        <v>1002</v>
      </c>
      <c r="D81" s="163" t="s">
        <v>174</v>
      </c>
      <c r="E81" s="45" t="s">
        <v>51</v>
      </c>
      <c r="F81" s="45" t="s">
        <v>406</v>
      </c>
      <c r="G81" s="157">
        <v>3000000</v>
      </c>
      <c r="H81" s="163" t="s">
        <v>174</v>
      </c>
      <c r="I81" s="51" t="s">
        <v>114</v>
      </c>
      <c r="J81" s="150">
        <f t="shared" ref="J81:J142" si="4">B81</f>
        <v>44753</v>
      </c>
      <c r="K81" s="60">
        <v>44754</v>
      </c>
      <c r="L81" s="259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8"/>
      <c r="X81" s="149" t="s">
        <v>99</v>
      </c>
      <c r="Y81" s="144">
        <v>2422830000</v>
      </c>
      <c r="Z81" s="145" t="s">
        <v>52</v>
      </c>
      <c r="AA81" s="147" t="s">
        <v>44</v>
      </c>
      <c r="AB81" s="245" t="s">
        <v>1002</v>
      </c>
      <c r="AC81" s="150">
        <f t="shared" ref="AC81:AC134" si="5">K81</f>
        <v>44754</v>
      </c>
      <c r="AD81" s="157">
        <f t="shared" si="3"/>
        <v>3000000</v>
      </c>
      <c r="AE81" s="147"/>
      <c r="AF81" s="147"/>
      <c r="AG81" s="52">
        <v>44740</v>
      </c>
      <c r="AH81" s="145" t="s">
        <v>409</v>
      </c>
      <c r="AI81" s="144">
        <v>264618600</v>
      </c>
      <c r="AJ81" s="153">
        <v>1</v>
      </c>
    </row>
    <row r="82" spans="1:36" s="18" customFormat="1" ht="35.450000000000003" customHeight="1" x14ac:dyDescent="0.3">
      <c r="A82" s="326" t="s">
        <v>454</v>
      </c>
      <c r="B82" s="241">
        <v>44762</v>
      </c>
      <c r="C82" s="245" t="s">
        <v>1003</v>
      </c>
      <c r="D82" s="163" t="s">
        <v>175</v>
      </c>
      <c r="E82" s="45" t="s">
        <v>51</v>
      </c>
      <c r="F82" s="45" t="s">
        <v>406</v>
      </c>
      <c r="G82" s="157">
        <v>3700000</v>
      </c>
      <c r="H82" s="163" t="s">
        <v>175</v>
      </c>
      <c r="I82" s="51" t="s">
        <v>109</v>
      </c>
      <c r="J82" s="150">
        <f t="shared" si="4"/>
        <v>44762</v>
      </c>
      <c r="K82" s="60">
        <v>44754</v>
      </c>
      <c r="L82" s="259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8"/>
      <c r="X82" s="149" t="s">
        <v>99</v>
      </c>
      <c r="Y82" s="144">
        <v>2422830000</v>
      </c>
      <c r="Z82" s="145" t="s">
        <v>52</v>
      </c>
      <c r="AA82" s="147" t="s">
        <v>44</v>
      </c>
      <c r="AB82" s="245" t="s">
        <v>1003</v>
      </c>
      <c r="AC82" s="150">
        <f t="shared" si="5"/>
        <v>44754</v>
      </c>
      <c r="AD82" s="157">
        <f t="shared" si="3"/>
        <v>3700000</v>
      </c>
      <c r="AE82" s="147"/>
      <c r="AF82" s="147"/>
      <c r="AG82" s="152">
        <v>44740</v>
      </c>
      <c r="AH82" s="51" t="s">
        <v>409</v>
      </c>
      <c r="AI82" s="144">
        <v>264618600</v>
      </c>
      <c r="AJ82" s="153">
        <v>1</v>
      </c>
    </row>
    <row r="83" spans="1:36" s="18" customFormat="1" ht="35.450000000000003" customHeight="1" x14ac:dyDescent="0.3">
      <c r="A83" s="326" t="s">
        <v>455</v>
      </c>
      <c r="B83" s="52">
        <v>44753</v>
      </c>
      <c r="C83" s="245" t="s">
        <v>1004</v>
      </c>
      <c r="D83" s="163" t="s">
        <v>176</v>
      </c>
      <c r="E83" s="45" t="s">
        <v>51</v>
      </c>
      <c r="F83" s="45" t="s">
        <v>406</v>
      </c>
      <c r="G83" s="157">
        <v>3000000</v>
      </c>
      <c r="H83" s="163" t="s">
        <v>176</v>
      </c>
      <c r="I83" s="51" t="s">
        <v>133</v>
      </c>
      <c r="J83" s="150">
        <f t="shared" si="4"/>
        <v>44753</v>
      </c>
      <c r="K83" s="60">
        <v>44755</v>
      </c>
      <c r="L83" s="259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8"/>
      <c r="X83" s="149" t="s">
        <v>99</v>
      </c>
      <c r="Y83" s="144">
        <v>2422830000</v>
      </c>
      <c r="Z83" s="145" t="s">
        <v>52</v>
      </c>
      <c r="AA83" s="147" t="s">
        <v>44</v>
      </c>
      <c r="AB83" s="245" t="s">
        <v>1004</v>
      </c>
      <c r="AC83" s="150">
        <f t="shared" si="5"/>
        <v>44755</v>
      </c>
      <c r="AD83" s="157">
        <f t="shared" si="3"/>
        <v>3000000</v>
      </c>
      <c r="AE83" s="147"/>
      <c r="AF83" s="147"/>
      <c r="AG83" s="152">
        <v>44740</v>
      </c>
      <c r="AH83" s="145" t="s">
        <v>409</v>
      </c>
      <c r="AI83" s="144">
        <v>264618600</v>
      </c>
      <c r="AJ83" s="153">
        <v>1</v>
      </c>
    </row>
    <row r="84" spans="1:36" s="18" customFormat="1" ht="35.450000000000003" customHeight="1" x14ac:dyDescent="0.3">
      <c r="A84" s="326" t="s">
        <v>456</v>
      </c>
      <c r="B84" s="52">
        <v>44753</v>
      </c>
      <c r="C84" s="245" t="s">
        <v>1005</v>
      </c>
      <c r="D84" s="163" t="s">
        <v>177</v>
      </c>
      <c r="E84" s="45" t="s">
        <v>51</v>
      </c>
      <c r="F84" s="45" t="s">
        <v>406</v>
      </c>
      <c r="G84" s="157">
        <v>5400000</v>
      </c>
      <c r="H84" s="163" t="s">
        <v>177</v>
      </c>
      <c r="I84" s="51" t="s">
        <v>109</v>
      </c>
      <c r="J84" s="150">
        <f t="shared" si="4"/>
        <v>44753</v>
      </c>
      <c r="K84" s="60">
        <v>44755</v>
      </c>
      <c r="L84" s="259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8"/>
      <c r="X84" s="149" t="s">
        <v>99</v>
      </c>
      <c r="Y84" s="144">
        <v>2422830000</v>
      </c>
      <c r="Z84" s="145" t="s">
        <v>52</v>
      </c>
      <c r="AA84" s="147" t="s">
        <v>44</v>
      </c>
      <c r="AB84" s="245" t="s">
        <v>1005</v>
      </c>
      <c r="AC84" s="150">
        <f t="shared" si="5"/>
        <v>44755</v>
      </c>
      <c r="AD84" s="157">
        <f t="shared" si="3"/>
        <v>5400000</v>
      </c>
      <c r="AE84" s="147"/>
      <c r="AF84" s="147"/>
      <c r="AG84" s="52">
        <v>44740</v>
      </c>
      <c r="AH84" s="51" t="s">
        <v>409</v>
      </c>
      <c r="AI84" s="144">
        <v>264618600</v>
      </c>
      <c r="AJ84" s="153">
        <v>1</v>
      </c>
    </row>
    <row r="85" spans="1:36" s="18" customFormat="1" ht="35.450000000000003" customHeight="1" x14ac:dyDescent="0.3">
      <c r="A85" s="326" t="s">
        <v>457</v>
      </c>
      <c r="B85" s="52">
        <v>44753</v>
      </c>
      <c r="C85" s="245" t="s">
        <v>1006</v>
      </c>
      <c r="D85" s="163" t="s">
        <v>178</v>
      </c>
      <c r="E85" s="45" t="s">
        <v>51</v>
      </c>
      <c r="F85" s="45" t="s">
        <v>406</v>
      </c>
      <c r="G85" s="157">
        <v>2500000</v>
      </c>
      <c r="H85" s="163" t="s">
        <v>178</v>
      </c>
      <c r="I85" s="51" t="s">
        <v>109</v>
      </c>
      <c r="J85" s="150">
        <f t="shared" si="4"/>
        <v>44753</v>
      </c>
      <c r="K85" s="146">
        <v>44750</v>
      </c>
      <c r="L85" s="259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8"/>
      <c r="X85" s="149" t="s">
        <v>99</v>
      </c>
      <c r="Y85" s="144">
        <v>2422830000</v>
      </c>
      <c r="Z85" s="145" t="s">
        <v>52</v>
      </c>
      <c r="AA85" s="147" t="s">
        <v>44</v>
      </c>
      <c r="AB85" s="245" t="s">
        <v>1006</v>
      </c>
      <c r="AC85" s="150">
        <f t="shared" si="5"/>
        <v>44750</v>
      </c>
      <c r="AD85" s="157">
        <f t="shared" si="3"/>
        <v>2500000</v>
      </c>
      <c r="AE85" s="147"/>
      <c r="AF85" s="147"/>
      <c r="AG85" s="152">
        <v>44740</v>
      </c>
      <c r="AH85" s="145" t="s">
        <v>409</v>
      </c>
      <c r="AI85" s="144">
        <v>264618600</v>
      </c>
      <c r="AJ85" s="153">
        <v>1</v>
      </c>
    </row>
    <row r="86" spans="1:36" s="18" customFormat="1" ht="35.450000000000003" customHeight="1" x14ac:dyDescent="0.25">
      <c r="A86" s="326" t="s">
        <v>458</v>
      </c>
      <c r="B86" s="241">
        <v>44760</v>
      </c>
      <c r="C86" s="245" t="s">
        <v>1007</v>
      </c>
      <c r="D86" s="163" t="s">
        <v>179</v>
      </c>
      <c r="E86" s="45" t="s">
        <v>51</v>
      </c>
      <c r="F86" s="45" t="s">
        <v>406</v>
      </c>
      <c r="G86" s="157">
        <v>600000</v>
      </c>
      <c r="H86" s="163" t="s">
        <v>179</v>
      </c>
      <c r="I86" s="51" t="s">
        <v>129</v>
      </c>
      <c r="J86" s="150">
        <f t="shared" si="4"/>
        <v>44760</v>
      </c>
      <c r="K86" s="60">
        <v>44749</v>
      </c>
      <c r="L86" s="259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8"/>
      <c r="X86" s="149" t="s">
        <v>99</v>
      </c>
      <c r="Y86" s="144">
        <v>2422830000</v>
      </c>
      <c r="Z86" s="145" t="s">
        <v>52</v>
      </c>
      <c r="AA86" s="147" t="s">
        <v>44</v>
      </c>
      <c r="AB86" s="245" t="s">
        <v>1007</v>
      </c>
      <c r="AC86" s="150">
        <f t="shared" si="5"/>
        <v>44749</v>
      </c>
      <c r="AD86" s="157">
        <f t="shared" si="3"/>
        <v>600000</v>
      </c>
      <c r="AE86" s="147"/>
      <c r="AF86" s="147"/>
      <c r="AG86" s="52">
        <v>44740</v>
      </c>
      <c r="AH86" s="51" t="s">
        <v>409</v>
      </c>
      <c r="AI86" s="144">
        <v>264618600</v>
      </c>
      <c r="AJ86" s="153">
        <v>1</v>
      </c>
    </row>
    <row r="87" spans="1:36" s="18" customFormat="1" ht="35.450000000000003" customHeight="1" x14ac:dyDescent="0.25">
      <c r="A87" s="326" t="s">
        <v>459</v>
      </c>
      <c r="B87" s="241">
        <v>44753</v>
      </c>
      <c r="C87" s="245" t="s">
        <v>1008</v>
      </c>
      <c r="D87" s="163" t="s">
        <v>180</v>
      </c>
      <c r="E87" s="45" t="s">
        <v>51</v>
      </c>
      <c r="F87" s="45" t="s">
        <v>406</v>
      </c>
      <c r="G87" s="157">
        <v>1000000</v>
      </c>
      <c r="H87" s="163" t="s">
        <v>180</v>
      </c>
      <c r="I87" s="51" t="s">
        <v>109</v>
      </c>
      <c r="J87" s="150">
        <f t="shared" si="4"/>
        <v>44753</v>
      </c>
      <c r="K87" s="60">
        <v>44747</v>
      </c>
      <c r="L87" s="259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8"/>
      <c r="X87" s="149" t="s">
        <v>99</v>
      </c>
      <c r="Y87" s="144">
        <v>2422830000</v>
      </c>
      <c r="Z87" s="145" t="s">
        <v>52</v>
      </c>
      <c r="AA87" s="147" t="s">
        <v>44</v>
      </c>
      <c r="AB87" s="245" t="s">
        <v>1008</v>
      </c>
      <c r="AC87" s="150">
        <f t="shared" si="5"/>
        <v>44747</v>
      </c>
      <c r="AD87" s="157">
        <f t="shared" si="3"/>
        <v>1000000</v>
      </c>
      <c r="AE87" s="147"/>
      <c r="AF87" s="147"/>
      <c r="AG87" s="52">
        <v>44740</v>
      </c>
      <c r="AH87" s="51" t="s">
        <v>409</v>
      </c>
      <c r="AI87" s="144">
        <v>264618600</v>
      </c>
      <c r="AJ87" s="153">
        <v>1</v>
      </c>
    </row>
    <row r="88" spans="1:36" s="18" customFormat="1" ht="35.450000000000003" customHeight="1" x14ac:dyDescent="0.3">
      <c r="A88" s="326" t="s">
        <v>460</v>
      </c>
      <c r="B88" s="241">
        <v>44753</v>
      </c>
      <c r="C88" s="245" t="s">
        <v>1009</v>
      </c>
      <c r="D88" s="163" t="s">
        <v>181</v>
      </c>
      <c r="E88" s="45" t="s">
        <v>51</v>
      </c>
      <c r="F88" s="45" t="s">
        <v>406</v>
      </c>
      <c r="G88" s="157">
        <v>7400000</v>
      </c>
      <c r="H88" s="163" t="s">
        <v>181</v>
      </c>
      <c r="I88" s="51" t="s">
        <v>109</v>
      </c>
      <c r="J88" s="150">
        <f t="shared" si="4"/>
        <v>44753</v>
      </c>
      <c r="K88" s="146">
        <v>44751</v>
      </c>
      <c r="L88" s="259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8"/>
      <c r="X88" s="149" t="s">
        <v>99</v>
      </c>
      <c r="Y88" s="144">
        <v>2422830000</v>
      </c>
      <c r="Z88" s="145" t="s">
        <v>52</v>
      </c>
      <c r="AA88" s="147" t="s">
        <v>44</v>
      </c>
      <c r="AB88" s="245" t="s">
        <v>1009</v>
      </c>
      <c r="AC88" s="150">
        <f t="shared" si="5"/>
        <v>44751</v>
      </c>
      <c r="AD88" s="157">
        <f t="shared" si="3"/>
        <v>7400000</v>
      </c>
      <c r="AE88" s="147"/>
      <c r="AF88" s="147"/>
      <c r="AG88" s="152">
        <v>44740</v>
      </c>
      <c r="AH88" s="145" t="s">
        <v>409</v>
      </c>
      <c r="AI88" s="144">
        <v>264618600</v>
      </c>
      <c r="AJ88" s="153">
        <v>1</v>
      </c>
    </row>
    <row r="89" spans="1:36" s="18" customFormat="1" ht="35.450000000000003" customHeight="1" x14ac:dyDescent="0.3">
      <c r="A89" s="326" t="s">
        <v>461</v>
      </c>
      <c r="B89" s="241">
        <v>44762</v>
      </c>
      <c r="C89" s="245" t="s">
        <v>1010</v>
      </c>
      <c r="D89" s="163" t="s">
        <v>182</v>
      </c>
      <c r="E89" s="45" t="s">
        <v>51</v>
      </c>
      <c r="F89" s="45" t="s">
        <v>406</v>
      </c>
      <c r="G89" s="157">
        <v>5000000</v>
      </c>
      <c r="H89" s="163" t="s">
        <v>182</v>
      </c>
      <c r="I89" s="51" t="s">
        <v>114</v>
      </c>
      <c r="J89" s="150">
        <f t="shared" si="4"/>
        <v>44762</v>
      </c>
      <c r="K89" s="60">
        <v>44752</v>
      </c>
      <c r="L89" s="259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8"/>
      <c r="X89" s="149" t="s">
        <v>99</v>
      </c>
      <c r="Y89" s="144">
        <v>2422830000</v>
      </c>
      <c r="Z89" s="145" t="s">
        <v>52</v>
      </c>
      <c r="AA89" s="147" t="s">
        <v>44</v>
      </c>
      <c r="AB89" s="245" t="s">
        <v>1010</v>
      </c>
      <c r="AC89" s="150">
        <f t="shared" si="5"/>
        <v>44752</v>
      </c>
      <c r="AD89" s="157">
        <f t="shared" si="3"/>
        <v>5000000</v>
      </c>
      <c r="AE89" s="147"/>
      <c r="AF89" s="147"/>
      <c r="AG89" s="152">
        <v>44740</v>
      </c>
      <c r="AH89" s="51" t="s">
        <v>409</v>
      </c>
      <c r="AI89" s="144">
        <v>264618600</v>
      </c>
      <c r="AJ89" s="153">
        <v>1</v>
      </c>
    </row>
    <row r="90" spans="1:36" s="18" customFormat="1" ht="35.450000000000003" customHeight="1" x14ac:dyDescent="0.3">
      <c r="A90" s="326" t="s">
        <v>462</v>
      </c>
      <c r="B90" s="52">
        <v>44753</v>
      </c>
      <c r="C90" s="245" t="s">
        <v>1011</v>
      </c>
      <c r="D90" s="163" t="s">
        <v>183</v>
      </c>
      <c r="E90" s="45" t="s">
        <v>51</v>
      </c>
      <c r="F90" s="45" t="s">
        <v>406</v>
      </c>
      <c r="G90" s="157">
        <v>3000000</v>
      </c>
      <c r="H90" s="163" t="s">
        <v>183</v>
      </c>
      <c r="I90" s="51" t="s">
        <v>109</v>
      </c>
      <c r="J90" s="150">
        <f t="shared" si="4"/>
        <v>44753</v>
      </c>
      <c r="K90" s="60">
        <v>44753</v>
      </c>
      <c r="L90" s="259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8"/>
      <c r="X90" s="149" t="s">
        <v>99</v>
      </c>
      <c r="Y90" s="144">
        <v>2422830000</v>
      </c>
      <c r="Z90" s="145" t="s">
        <v>52</v>
      </c>
      <c r="AA90" s="147" t="s">
        <v>44</v>
      </c>
      <c r="AB90" s="245" t="s">
        <v>1011</v>
      </c>
      <c r="AC90" s="150">
        <f t="shared" si="5"/>
        <v>44753</v>
      </c>
      <c r="AD90" s="157">
        <f t="shared" si="3"/>
        <v>3000000</v>
      </c>
      <c r="AE90" s="147"/>
      <c r="AF90" s="147"/>
      <c r="AG90" s="52">
        <v>44740</v>
      </c>
      <c r="AH90" s="145" t="s">
        <v>409</v>
      </c>
      <c r="AI90" s="144">
        <v>264618600</v>
      </c>
      <c r="AJ90" s="153">
        <v>1</v>
      </c>
    </row>
    <row r="91" spans="1:36" s="18" customFormat="1" ht="35.450000000000003" customHeight="1" x14ac:dyDescent="0.3">
      <c r="A91" s="326" t="s">
        <v>463</v>
      </c>
      <c r="B91" s="52">
        <v>44753</v>
      </c>
      <c r="C91" s="245" t="s">
        <v>1012</v>
      </c>
      <c r="D91" s="163" t="s">
        <v>184</v>
      </c>
      <c r="E91" s="45" t="s">
        <v>51</v>
      </c>
      <c r="F91" s="45" t="s">
        <v>406</v>
      </c>
      <c r="G91" s="157">
        <v>4800000</v>
      </c>
      <c r="H91" s="163" t="s">
        <v>184</v>
      </c>
      <c r="I91" s="51" t="s">
        <v>114</v>
      </c>
      <c r="J91" s="150">
        <f t="shared" si="4"/>
        <v>44753</v>
      </c>
      <c r="K91" s="60">
        <v>44754</v>
      </c>
      <c r="L91" s="259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8"/>
      <c r="X91" s="149" t="s">
        <v>99</v>
      </c>
      <c r="Y91" s="144">
        <v>2422830000</v>
      </c>
      <c r="Z91" s="145" t="s">
        <v>52</v>
      </c>
      <c r="AA91" s="147" t="s">
        <v>44</v>
      </c>
      <c r="AB91" s="245" t="s">
        <v>1012</v>
      </c>
      <c r="AC91" s="150">
        <f t="shared" si="5"/>
        <v>44754</v>
      </c>
      <c r="AD91" s="157">
        <f t="shared" si="3"/>
        <v>4800000</v>
      </c>
      <c r="AE91" s="147"/>
      <c r="AF91" s="147"/>
      <c r="AG91" s="152">
        <v>44740</v>
      </c>
      <c r="AH91" s="51" t="s">
        <v>409</v>
      </c>
      <c r="AI91" s="144">
        <v>264618600</v>
      </c>
      <c r="AJ91" s="153">
        <v>1</v>
      </c>
    </row>
    <row r="92" spans="1:36" s="18" customFormat="1" ht="35.450000000000003" customHeight="1" x14ac:dyDescent="0.3">
      <c r="A92" s="326" t="s">
        <v>464</v>
      </c>
      <c r="B92" s="52">
        <v>44753</v>
      </c>
      <c r="C92" s="245" t="s">
        <v>1013</v>
      </c>
      <c r="D92" s="163" t="s">
        <v>185</v>
      </c>
      <c r="E92" s="45" t="s">
        <v>51</v>
      </c>
      <c r="F92" s="45" t="s">
        <v>406</v>
      </c>
      <c r="G92" s="157">
        <v>2500000</v>
      </c>
      <c r="H92" s="163" t="s">
        <v>185</v>
      </c>
      <c r="I92" s="51" t="s">
        <v>109</v>
      </c>
      <c r="J92" s="150">
        <f t="shared" si="4"/>
        <v>44753</v>
      </c>
      <c r="K92" s="146">
        <v>44755</v>
      </c>
      <c r="L92" s="259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8"/>
      <c r="X92" s="149" t="s">
        <v>99</v>
      </c>
      <c r="Y92" s="144">
        <v>2422830000</v>
      </c>
      <c r="Z92" s="145" t="s">
        <v>52</v>
      </c>
      <c r="AA92" s="147" t="s">
        <v>44</v>
      </c>
      <c r="AB92" s="245" t="s">
        <v>1013</v>
      </c>
      <c r="AC92" s="150">
        <f t="shared" si="5"/>
        <v>44755</v>
      </c>
      <c r="AD92" s="157">
        <f t="shared" si="3"/>
        <v>2500000</v>
      </c>
      <c r="AE92" s="147"/>
      <c r="AF92" s="147"/>
      <c r="AG92" s="52">
        <v>44740</v>
      </c>
      <c r="AH92" s="145" t="s">
        <v>409</v>
      </c>
      <c r="AI92" s="144">
        <v>264618600</v>
      </c>
      <c r="AJ92" s="153">
        <v>1</v>
      </c>
    </row>
    <row r="93" spans="1:36" s="18" customFormat="1" ht="35.450000000000003" customHeight="1" x14ac:dyDescent="0.25">
      <c r="A93" s="326" t="s">
        <v>465</v>
      </c>
      <c r="B93" s="241">
        <v>44760</v>
      </c>
      <c r="C93" s="245" t="s">
        <v>1014</v>
      </c>
      <c r="D93" s="163" t="s">
        <v>186</v>
      </c>
      <c r="E93" s="45" t="s">
        <v>51</v>
      </c>
      <c r="F93" s="45" t="s">
        <v>406</v>
      </c>
      <c r="G93" s="157">
        <v>600000</v>
      </c>
      <c r="H93" s="163" t="s">
        <v>186</v>
      </c>
      <c r="I93" s="51" t="s">
        <v>133</v>
      </c>
      <c r="J93" s="150">
        <f t="shared" si="4"/>
        <v>44760</v>
      </c>
      <c r="K93" s="146">
        <v>44756</v>
      </c>
      <c r="L93" s="259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8"/>
      <c r="X93" s="149" t="s">
        <v>99</v>
      </c>
      <c r="Y93" s="144">
        <v>2422830000</v>
      </c>
      <c r="Z93" s="145" t="s">
        <v>52</v>
      </c>
      <c r="AA93" s="147" t="s">
        <v>44</v>
      </c>
      <c r="AB93" s="245" t="s">
        <v>1014</v>
      </c>
      <c r="AC93" s="150">
        <f t="shared" si="5"/>
        <v>44756</v>
      </c>
      <c r="AD93" s="157">
        <f t="shared" si="3"/>
        <v>600000</v>
      </c>
      <c r="AE93" s="147"/>
      <c r="AF93" s="147"/>
      <c r="AG93" s="152">
        <v>44740</v>
      </c>
      <c r="AH93" s="51" t="s">
        <v>409</v>
      </c>
      <c r="AI93" s="144">
        <v>264618600</v>
      </c>
      <c r="AJ93" s="153">
        <v>1</v>
      </c>
    </row>
    <row r="94" spans="1:36" s="18" customFormat="1" ht="35.450000000000003" customHeight="1" x14ac:dyDescent="0.25">
      <c r="A94" s="326" t="s">
        <v>466</v>
      </c>
      <c r="B94" s="241">
        <v>44753</v>
      </c>
      <c r="C94" s="245" t="s">
        <v>1015</v>
      </c>
      <c r="D94" s="163" t="s">
        <v>187</v>
      </c>
      <c r="E94" s="45" t="s">
        <v>51</v>
      </c>
      <c r="F94" s="45" t="s">
        <v>406</v>
      </c>
      <c r="G94" s="157">
        <v>7400000</v>
      </c>
      <c r="H94" s="163" t="s">
        <v>187</v>
      </c>
      <c r="I94" s="51" t="s">
        <v>114</v>
      </c>
      <c r="J94" s="150">
        <f t="shared" si="4"/>
        <v>44753</v>
      </c>
      <c r="K94" s="60">
        <v>44758</v>
      </c>
      <c r="L94" s="259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8"/>
      <c r="X94" s="149" t="s">
        <v>99</v>
      </c>
      <c r="Y94" s="144">
        <v>2422830000</v>
      </c>
      <c r="Z94" s="145" t="s">
        <v>52</v>
      </c>
      <c r="AA94" s="147" t="s">
        <v>44</v>
      </c>
      <c r="AB94" s="245" t="s">
        <v>1015</v>
      </c>
      <c r="AC94" s="150">
        <f t="shared" si="5"/>
        <v>44758</v>
      </c>
      <c r="AD94" s="157">
        <f t="shared" si="3"/>
        <v>7400000</v>
      </c>
      <c r="AE94" s="147"/>
      <c r="AF94" s="147"/>
      <c r="AG94" s="159">
        <v>44740</v>
      </c>
      <c r="AH94" s="51" t="s">
        <v>409</v>
      </c>
      <c r="AI94" s="144">
        <v>264618600</v>
      </c>
      <c r="AJ94" s="153">
        <v>1</v>
      </c>
    </row>
    <row r="95" spans="1:36" s="18" customFormat="1" ht="35.450000000000003" customHeight="1" x14ac:dyDescent="0.3">
      <c r="A95" s="326" t="s">
        <v>467</v>
      </c>
      <c r="B95" s="241">
        <v>44753</v>
      </c>
      <c r="C95" s="245" t="s">
        <v>1016</v>
      </c>
      <c r="D95" s="163" t="s">
        <v>188</v>
      </c>
      <c r="E95" s="45" t="s">
        <v>51</v>
      </c>
      <c r="F95" s="45" t="s">
        <v>406</v>
      </c>
      <c r="G95" s="157">
        <v>5000000</v>
      </c>
      <c r="H95" s="163" t="s">
        <v>188</v>
      </c>
      <c r="I95" s="51" t="s">
        <v>109</v>
      </c>
      <c r="J95" s="150">
        <f t="shared" si="4"/>
        <v>44753</v>
      </c>
      <c r="K95" s="60">
        <v>44750</v>
      </c>
      <c r="L95" s="259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8"/>
      <c r="X95" s="149" t="s">
        <v>99</v>
      </c>
      <c r="Y95" s="144">
        <v>2422830000</v>
      </c>
      <c r="Z95" s="145" t="s">
        <v>52</v>
      </c>
      <c r="AA95" s="147" t="s">
        <v>44</v>
      </c>
      <c r="AB95" s="245" t="s">
        <v>1016</v>
      </c>
      <c r="AC95" s="150">
        <f t="shared" si="5"/>
        <v>44750</v>
      </c>
      <c r="AD95" s="157">
        <f t="shared" si="3"/>
        <v>5000000</v>
      </c>
      <c r="AE95" s="147"/>
      <c r="AF95" s="147"/>
      <c r="AG95" s="159">
        <v>44740</v>
      </c>
      <c r="AH95" s="145" t="s">
        <v>409</v>
      </c>
      <c r="AI95" s="144">
        <v>264618600</v>
      </c>
      <c r="AJ95" s="153">
        <v>1</v>
      </c>
    </row>
    <row r="96" spans="1:36" s="18" customFormat="1" ht="35.450000000000003" customHeight="1" x14ac:dyDescent="0.3">
      <c r="A96" s="326" t="s">
        <v>468</v>
      </c>
      <c r="B96" s="241">
        <v>44762</v>
      </c>
      <c r="C96" s="245" t="s">
        <v>1017</v>
      </c>
      <c r="D96" s="163" t="s">
        <v>189</v>
      </c>
      <c r="E96" s="45" t="s">
        <v>51</v>
      </c>
      <c r="F96" s="45" t="s">
        <v>406</v>
      </c>
      <c r="G96" s="157">
        <v>2400000</v>
      </c>
      <c r="H96" s="163" t="s">
        <v>189</v>
      </c>
      <c r="I96" s="145" t="s">
        <v>133</v>
      </c>
      <c r="J96" s="150">
        <f t="shared" si="4"/>
        <v>44762</v>
      </c>
      <c r="K96" s="146">
        <v>44750</v>
      </c>
      <c r="L96" s="259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8"/>
      <c r="X96" s="149" t="s">
        <v>99</v>
      </c>
      <c r="Y96" s="144">
        <v>2422830000</v>
      </c>
      <c r="Z96" s="145" t="s">
        <v>52</v>
      </c>
      <c r="AA96" s="147" t="s">
        <v>44</v>
      </c>
      <c r="AB96" s="245" t="s">
        <v>1017</v>
      </c>
      <c r="AC96" s="150">
        <f t="shared" si="5"/>
        <v>44750</v>
      </c>
      <c r="AD96" s="157">
        <f t="shared" si="3"/>
        <v>2400000</v>
      </c>
      <c r="AE96" s="147"/>
      <c r="AF96" s="147"/>
      <c r="AG96" s="159">
        <v>44740</v>
      </c>
      <c r="AH96" s="51" t="s">
        <v>409</v>
      </c>
      <c r="AI96" s="144">
        <v>264618600</v>
      </c>
      <c r="AJ96" s="153">
        <v>1</v>
      </c>
    </row>
    <row r="97" spans="1:36" s="181" customFormat="1" ht="35.450000000000003" customHeight="1" x14ac:dyDescent="0.25">
      <c r="A97" s="326" t="s">
        <v>469</v>
      </c>
      <c r="B97" s="152">
        <v>44753</v>
      </c>
      <c r="C97" s="245" t="s">
        <v>1018</v>
      </c>
      <c r="D97" s="163" t="s">
        <v>190</v>
      </c>
      <c r="E97" s="143" t="s">
        <v>51</v>
      </c>
      <c r="F97" s="143" t="s">
        <v>406</v>
      </c>
      <c r="G97" s="179">
        <v>8100000</v>
      </c>
      <c r="H97" s="163" t="s">
        <v>190</v>
      </c>
      <c r="I97" s="51" t="s">
        <v>109</v>
      </c>
      <c r="J97" s="150">
        <f t="shared" si="4"/>
        <v>44753</v>
      </c>
      <c r="K97" s="60">
        <v>44751</v>
      </c>
      <c r="L97" s="260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8"/>
      <c r="X97" s="149" t="s">
        <v>99</v>
      </c>
      <c r="Y97" s="144">
        <v>2422830000</v>
      </c>
      <c r="Z97" s="145" t="s">
        <v>52</v>
      </c>
      <c r="AA97" s="147" t="s">
        <v>44</v>
      </c>
      <c r="AB97" s="245" t="s">
        <v>1018</v>
      </c>
      <c r="AC97" s="150">
        <f t="shared" si="5"/>
        <v>44751</v>
      </c>
      <c r="AD97" s="179">
        <f t="shared" si="3"/>
        <v>8100000</v>
      </c>
      <c r="AE97" s="147"/>
      <c r="AF97" s="147"/>
      <c r="AG97" s="180">
        <v>44740</v>
      </c>
      <c r="AH97" s="145" t="s">
        <v>409</v>
      </c>
      <c r="AI97" s="144">
        <v>264618600</v>
      </c>
      <c r="AJ97" s="153">
        <v>1</v>
      </c>
    </row>
    <row r="98" spans="1:36" s="181" customFormat="1" ht="35.450000000000003" customHeight="1" x14ac:dyDescent="0.25">
      <c r="A98" s="326" t="s">
        <v>470</v>
      </c>
      <c r="B98" s="344">
        <f ca="1">B98:C14738/9/2022</f>
        <v>0</v>
      </c>
      <c r="C98" s="245" t="s">
        <v>1019</v>
      </c>
      <c r="D98" s="172" t="s">
        <v>191</v>
      </c>
      <c r="E98" s="143" t="s">
        <v>51</v>
      </c>
      <c r="F98" s="163" t="s">
        <v>104</v>
      </c>
      <c r="G98" s="174">
        <v>600000</v>
      </c>
      <c r="H98" s="172" t="s">
        <v>191</v>
      </c>
      <c r="I98" s="145" t="s">
        <v>109</v>
      </c>
      <c r="J98" s="150" t="str">
        <f t="shared" ca="1" si="4"/>
        <v>04-07-2022</v>
      </c>
      <c r="K98" s="146" t="s">
        <v>1231</v>
      </c>
      <c r="L98" s="260"/>
      <c r="M98" s="177"/>
      <c r="N98" s="177"/>
      <c r="O98" s="177"/>
      <c r="P98" s="177"/>
      <c r="Q98" s="177"/>
      <c r="R98" s="177"/>
      <c r="S98" s="177"/>
      <c r="T98" s="177"/>
      <c r="U98" s="177"/>
      <c r="V98" s="177"/>
      <c r="W98" s="178"/>
      <c r="X98" s="149" t="s">
        <v>99</v>
      </c>
      <c r="Y98" s="318">
        <v>2422830000</v>
      </c>
      <c r="Z98" s="145" t="s">
        <v>52</v>
      </c>
      <c r="AA98" s="326" t="s">
        <v>44</v>
      </c>
      <c r="AB98" s="245" t="s">
        <v>1019</v>
      </c>
      <c r="AC98" s="150" t="str">
        <f t="shared" si="5"/>
        <v>07/09/2022</v>
      </c>
      <c r="AD98" s="179">
        <f t="shared" si="3"/>
        <v>600000</v>
      </c>
      <c r="AE98" s="326"/>
      <c r="AF98" s="326"/>
      <c r="AG98" s="180">
        <v>44740</v>
      </c>
      <c r="AH98" s="145" t="s">
        <v>2202</v>
      </c>
      <c r="AI98" s="318">
        <v>604598000</v>
      </c>
      <c r="AJ98" s="341">
        <v>1</v>
      </c>
    </row>
    <row r="99" spans="1:36" s="181" customFormat="1" ht="35.450000000000003" customHeight="1" x14ac:dyDescent="0.25">
      <c r="A99" s="326" t="s">
        <v>471</v>
      </c>
      <c r="B99" s="241">
        <v>44823</v>
      </c>
      <c r="C99" s="245" t="s">
        <v>1020</v>
      </c>
      <c r="D99" s="172" t="s">
        <v>192</v>
      </c>
      <c r="E99" s="143" t="s">
        <v>51</v>
      </c>
      <c r="F99" s="163" t="s">
        <v>104</v>
      </c>
      <c r="G99" s="174">
        <v>2500000</v>
      </c>
      <c r="H99" s="172" t="s">
        <v>192</v>
      </c>
      <c r="I99" s="51" t="s">
        <v>1230</v>
      </c>
      <c r="J99" s="150">
        <f t="shared" si="4"/>
        <v>44823</v>
      </c>
      <c r="K99" s="60" t="s">
        <v>1233</v>
      </c>
      <c r="L99" s="260"/>
      <c r="M99" s="177"/>
      <c r="N99" s="177"/>
      <c r="O99" s="177"/>
      <c r="P99" s="177"/>
      <c r="Q99" s="177"/>
      <c r="R99" s="177"/>
      <c r="S99" s="177"/>
      <c r="T99" s="177"/>
      <c r="U99" s="177"/>
      <c r="V99" s="177"/>
      <c r="W99" s="178"/>
      <c r="X99" s="149" t="s">
        <v>99</v>
      </c>
      <c r="Y99" s="144">
        <v>2422830000</v>
      </c>
      <c r="Z99" s="145" t="s">
        <v>52</v>
      </c>
      <c r="AA99" s="147" t="s">
        <v>44</v>
      </c>
      <c r="AB99" s="245" t="s">
        <v>1020</v>
      </c>
      <c r="AC99" s="150" t="str">
        <f t="shared" si="5"/>
        <v>20/09/2022</v>
      </c>
      <c r="AD99" s="179">
        <f t="shared" si="3"/>
        <v>2500000</v>
      </c>
      <c r="AE99" s="147"/>
      <c r="AF99" s="147"/>
      <c r="AG99" s="159">
        <v>44740</v>
      </c>
      <c r="AH99" s="145" t="s">
        <v>2202</v>
      </c>
      <c r="AI99" s="309">
        <v>604598000</v>
      </c>
      <c r="AJ99" s="153">
        <v>1</v>
      </c>
    </row>
    <row r="100" spans="1:36" s="18" customFormat="1" ht="35.450000000000003" customHeight="1" x14ac:dyDescent="0.25">
      <c r="A100" s="326" t="s">
        <v>472</v>
      </c>
      <c r="B100" s="241">
        <v>44817</v>
      </c>
      <c r="C100" s="245" t="s">
        <v>1021</v>
      </c>
      <c r="D100" s="172" t="s">
        <v>193</v>
      </c>
      <c r="E100" s="45" t="s">
        <v>51</v>
      </c>
      <c r="F100" s="166" t="s">
        <v>104</v>
      </c>
      <c r="G100" s="174">
        <v>2000000</v>
      </c>
      <c r="H100" s="172" t="s">
        <v>193</v>
      </c>
      <c r="I100" s="145" t="s">
        <v>109</v>
      </c>
      <c r="J100" s="150">
        <f t="shared" si="4"/>
        <v>44817</v>
      </c>
      <c r="K100" s="60">
        <v>44820</v>
      </c>
      <c r="L100" s="259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8"/>
      <c r="X100" s="149" t="s">
        <v>99</v>
      </c>
      <c r="Y100" s="144">
        <v>2422830000</v>
      </c>
      <c r="Z100" s="145" t="s">
        <v>52</v>
      </c>
      <c r="AA100" s="147" t="s">
        <v>44</v>
      </c>
      <c r="AB100" s="245" t="s">
        <v>1021</v>
      </c>
      <c r="AC100" s="150">
        <f t="shared" si="5"/>
        <v>44820</v>
      </c>
      <c r="AD100" s="157">
        <f t="shared" si="3"/>
        <v>2000000</v>
      </c>
      <c r="AE100" s="147"/>
      <c r="AF100" s="147"/>
      <c r="AG100" s="159">
        <v>44740</v>
      </c>
      <c r="AH100" s="145" t="s">
        <v>2202</v>
      </c>
      <c r="AI100" s="309">
        <v>604598000</v>
      </c>
      <c r="AJ100" s="153">
        <v>1</v>
      </c>
    </row>
    <row r="101" spans="1:36" s="18" customFormat="1" ht="35.450000000000003" customHeight="1" x14ac:dyDescent="0.25">
      <c r="A101" s="326" t="s">
        <v>473</v>
      </c>
      <c r="B101" s="152">
        <v>44817</v>
      </c>
      <c r="C101" s="245" t="s">
        <v>1022</v>
      </c>
      <c r="D101" s="172" t="s">
        <v>194</v>
      </c>
      <c r="E101" s="45" t="s">
        <v>51</v>
      </c>
      <c r="F101" s="166" t="s">
        <v>104</v>
      </c>
      <c r="G101" s="174">
        <v>3800000</v>
      </c>
      <c r="H101" s="172" t="s">
        <v>194</v>
      </c>
      <c r="I101" s="51" t="s">
        <v>109</v>
      </c>
      <c r="J101" s="150">
        <f t="shared" si="4"/>
        <v>44817</v>
      </c>
      <c r="K101" s="60" t="s">
        <v>1234</v>
      </c>
      <c r="L101" s="259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8"/>
      <c r="X101" s="149" t="s">
        <v>99</v>
      </c>
      <c r="Y101" s="144">
        <v>2422830000</v>
      </c>
      <c r="Z101" s="145" t="s">
        <v>52</v>
      </c>
      <c r="AA101" s="147" t="s">
        <v>44</v>
      </c>
      <c r="AB101" s="245" t="s">
        <v>1022</v>
      </c>
      <c r="AC101" s="150" t="str">
        <f t="shared" si="5"/>
        <v>16/09/2022</v>
      </c>
      <c r="AD101" s="157">
        <f t="shared" si="3"/>
        <v>3800000</v>
      </c>
      <c r="AE101" s="147"/>
      <c r="AF101" s="147"/>
      <c r="AG101" s="159">
        <v>44740</v>
      </c>
      <c r="AH101" s="145" t="s">
        <v>2202</v>
      </c>
      <c r="AI101" s="309">
        <v>604598000</v>
      </c>
      <c r="AJ101" s="153">
        <v>1</v>
      </c>
    </row>
    <row r="102" spans="1:36" s="18" customFormat="1" ht="35.450000000000003" customHeight="1" x14ac:dyDescent="0.25">
      <c r="A102" s="326" t="s">
        <v>474</v>
      </c>
      <c r="B102" s="52">
        <v>44820</v>
      </c>
      <c r="C102" s="245" t="s">
        <v>1023</v>
      </c>
      <c r="D102" s="186" t="s">
        <v>195</v>
      </c>
      <c r="E102" s="45" t="s">
        <v>51</v>
      </c>
      <c r="F102" s="166" t="s">
        <v>104</v>
      </c>
      <c r="G102" s="174">
        <v>5000000</v>
      </c>
      <c r="H102" s="173" t="s">
        <v>195</v>
      </c>
      <c r="I102" s="51" t="s">
        <v>114</v>
      </c>
      <c r="J102" s="150">
        <f t="shared" si="4"/>
        <v>44820</v>
      </c>
      <c r="K102" s="60" t="s">
        <v>1232</v>
      </c>
      <c r="L102" s="259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8"/>
      <c r="X102" s="149" t="s">
        <v>99</v>
      </c>
      <c r="Y102" s="144">
        <v>2422830000</v>
      </c>
      <c r="Z102" s="145" t="s">
        <v>52</v>
      </c>
      <c r="AA102" s="147" t="s">
        <v>44</v>
      </c>
      <c r="AB102" s="245" t="s">
        <v>1023</v>
      </c>
      <c r="AC102" s="150" t="str">
        <f t="shared" si="5"/>
        <v>19/09/2022</v>
      </c>
      <c r="AD102" s="157">
        <f t="shared" si="3"/>
        <v>5000000</v>
      </c>
      <c r="AE102" s="147"/>
      <c r="AF102" s="147"/>
      <c r="AG102" s="159">
        <v>44740</v>
      </c>
      <c r="AH102" s="145" t="s">
        <v>2202</v>
      </c>
      <c r="AI102" s="309">
        <v>604598000</v>
      </c>
      <c r="AJ102" s="153">
        <v>1</v>
      </c>
    </row>
    <row r="103" spans="1:36" s="181" customFormat="1" ht="35.450000000000003" customHeight="1" x14ac:dyDescent="0.25">
      <c r="A103" s="326" t="s">
        <v>475</v>
      </c>
      <c r="B103" s="52">
        <v>44820</v>
      </c>
      <c r="C103" s="245" t="s">
        <v>1024</v>
      </c>
      <c r="D103" s="186" t="s">
        <v>196</v>
      </c>
      <c r="E103" s="45" t="s">
        <v>51</v>
      </c>
      <c r="F103" s="166" t="s">
        <v>104</v>
      </c>
      <c r="G103" s="174">
        <v>3600000</v>
      </c>
      <c r="H103" s="173" t="s">
        <v>196</v>
      </c>
      <c r="I103" s="51" t="s">
        <v>109</v>
      </c>
      <c r="J103" s="150">
        <f t="shared" si="4"/>
        <v>44820</v>
      </c>
      <c r="K103" s="60">
        <v>44820</v>
      </c>
      <c r="L103" s="260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8"/>
      <c r="X103" s="149" t="s">
        <v>99</v>
      </c>
      <c r="Y103" s="144">
        <v>2422830000</v>
      </c>
      <c r="Z103" s="145" t="s">
        <v>52</v>
      </c>
      <c r="AA103" s="147" t="s">
        <v>44</v>
      </c>
      <c r="AB103" s="245" t="s">
        <v>1024</v>
      </c>
      <c r="AC103" s="150">
        <f t="shared" si="5"/>
        <v>44820</v>
      </c>
      <c r="AD103" s="179">
        <f t="shared" si="3"/>
        <v>3600000</v>
      </c>
      <c r="AE103" s="147"/>
      <c r="AF103" s="147"/>
      <c r="AG103" s="159">
        <v>44740</v>
      </c>
      <c r="AH103" s="145" t="s">
        <v>2202</v>
      </c>
      <c r="AI103" s="309">
        <v>604598000</v>
      </c>
      <c r="AJ103" s="153">
        <v>1</v>
      </c>
    </row>
    <row r="104" spans="1:36" s="18" customFormat="1" ht="35.450000000000003" customHeight="1" x14ac:dyDescent="0.25">
      <c r="A104" s="326" t="s">
        <v>476</v>
      </c>
      <c r="B104" s="52">
        <v>44820</v>
      </c>
      <c r="C104" s="245" t="s">
        <v>1025</v>
      </c>
      <c r="D104" s="172" t="s">
        <v>197</v>
      </c>
      <c r="E104" s="45" t="s">
        <v>51</v>
      </c>
      <c r="F104" s="166" t="s">
        <v>104</v>
      </c>
      <c r="G104" s="174">
        <v>9000000</v>
      </c>
      <c r="H104" s="172" t="s">
        <v>197</v>
      </c>
      <c r="I104" s="51" t="s">
        <v>109</v>
      </c>
      <c r="J104" s="150">
        <f t="shared" si="4"/>
        <v>44820</v>
      </c>
      <c r="K104" s="60" t="s">
        <v>1232</v>
      </c>
      <c r="L104" s="259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8"/>
      <c r="X104" s="149" t="s">
        <v>99</v>
      </c>
      <c r="Y104" s="144">
        <v>2422830000</v>
      </c>
      <c r="Z104" s="145" t="s">
        <v>52</v>
      </c>
      <c r="AA104" s="147" t="s">
        <v>44</v>
      </c>
      <c r="AB104" s="245" t="s">
        <v>1025</v>
      </c>
      <c r="AC104" s="150" t="str">
        <f t="shared" si="5"/>
        <v>19/09/2022</v>
      </c>
      <c r="AD104" s="157">
        <f t="shared" si="3"/>
        <v>9000000</v>
      </c>
      <c r="AE104" s="147"/>
      <c r="AF104" s="147"/>
      <c r="AG104" s="159">
        <v>44740</v>
      </c>
      <c r="AH104" s="145" t="s">
        <v>2202</v>
      </c>
      <c r="AI104" s="309">
        <v>604598000</v>
      </c>
      <c r="AJ104" s="153">
        <v>1</v>
      </c>
    </row>
    <row r="105" spans="1:36" s="18" customFormat="1" ht="35.450000000000003" customHeight="1" x14ac:dyDescent="0.25">
      <c r="A105" s="326" t="s">
        <v>477</v>
      </c>
      <c r="B105" s="241">
        <v>44816</v>
      </c>
      <c r="C105" s="245" t="s">
        <v>1026</v>
      </c>
      <c r="D105" s="172" t="s">
        <v>198</v>
      </c>
      <c r="E105" s="45" t="s">
        <v>51</v>
      </c>
      <c r="F105" s="166" t="s">
        <v>104</v>
      </c>
      <c r="G105" s="174">
        <v>600000</v>
      </c>
      <c r="H105" s="172" t="s">
        <v>198</v>
      </c>
      <c r="I105" s="51" t="s">
        <v>114</v>
      </c>
      <c r="J105" s="150">
        <f t="shared" si="4"/>
        <v>44816</v>
      </c>
      <c r="K105" s="60" t="s">
        <v>1235</v>
      </c>
      <c r="L105" s="259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8"/>
      <c r="X105" s="149" t="s">
        <v>99</v>
      </c>
      <c r="Y105" s="144">
        <v>2422830000</v>
      </c>
      <c r="Z105" s="145" t="s">
        <v>52</v>
      </c>
      <c r="AA105" s="147" t="s">
        <v>44</v>
      </c>
      <c r="AB105" s="245" t="s">
        <v>1026</v>
      </c>
      <c r="AC105" s="150" t="str">
        <f t="shared" si="5"/>
        <v>15/09/2022</v>
      </c>
      <c r="AD105" s="157">
        <f t="shared" si="3"/>
        <v>600000</v>
      </c>
      <c r="AE105" s="147"/>
      <c r="AF105" s="147"/>
      <c r="AG105" s="159">
        <v>44740</v>
      </c>
      <c r="AH105" s="145" t="s">
        <v>2202</v>
      </c>
      <c r="AI105" s="309">
        <v>604598000</v>
      </c>
      <c r="AJ105" s="153">
        <v>1</v>
      </c>
    </row>
    <row r="106" spans="1:36" s="18" customFormat="1" ht="35.450000000000003" customHeight="1" x14ac:dyDescent="0.25">
      <c r="A106" s="326" t="s">
        <v>478</v>
      </c>
      <c r="B106" s="241">
        <v>44823</v>
      </c>
      <c r="C106" s="245" t="s">
        <v>1027</v>
      </c>
      <c r="D106" s="172" t="s">
        <v>199</v>
      </c>
      <c r="E106" s="45" t="s">
        <v>51</v>
      </c>
      <c r="F106" s="166" t="s">
        <v>104</v>
      </c>
      <c r="G106" s="174">
        <v>500000</v>
      </c>
      <c r="H106" s="172" t="s">
        <v>199</v>
      </c>
      <c r="I106" s="51" t="s">
        <v>114</v>
      </c>
      <c r="J106" s="150">
        <f t="shared" si="4"/>
        <v>44823</v>
      </c>
      <c r="K106" s="60">
        <v>44826</v>
      </c>
      <c r="L106" s="259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8"/>
      <c r="X106" s="149" t="s">
        <v>99</v>
      </c>
      <c r="Y106" s="144">
        <v>2422830000</v>
      </c>
      <c r="Z106" s="145" t="s">
        <v>52</v>
      </c>
      <c r="AA106" s="147" t="s">
        <v>44</v>
      </c>
      <c r="AB106" s="245" t="s">
        <v>1027</v>
      </c>
      <c r="AC106" s="150">
        <f t="shared" si="5"/>
        <v>44826</v>
      </c>
      <c r="AD106" s="157">
        <f t="shared" si="3"/>
        <v>500000</v>
      </c>
      <c r="AE106" s="147"/>
      <c r="AF106" s="147"/>
      <c r="AG106" s="159">
        <v>44740</v>
      </c>
      <c r="AH106" s="145" t="s">
        <v>2202</v>
      </c>
      <c r="AI106" s="309">
        <v>604598000</v>
      </c>
      <c r="AJ106" s="153">
        <v>1</v>
      </c>
    </row>
    <row r="107" spans="1:36" s="18" customFormat="1" ht="35.450000000000003" customHeight="1" x14ac:dyDescent="0.25">
      <c r="A107" s="326" t="s">
        <v>479</v>
      </c>
      <c r="B107" s="241">
        <v>44817</v>
      </c>
      <c r="C107" s="245" t="s">
        <v>1028</v>
      </c>
      <c r="D107" s="172" t="s">
        <v>200</v>
      </c>
      <c r="E107" s="45" t="s">
        <v>51</v>
      </c>
      <c r="F107" s="166" t="s">
        <v>104</v>
      </c>
      <c r="G107" s="174">
        <v>6300000</v>
      </c>
      <c r="H107" s="172" t="s">
        <v>200</v>
      </c>
      <c r="I107" s="51" t="s">
        <v>109</v>
      </c>
      <c r="J107" s="150">
        <f t="shared" si="4"/>
        <v>44817</v>
      </c>
      <c r="K107" s="241">
        <v>44820</v>
      </c>
      <c r="L107" s="259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8"/>
      <c r="X107" s="149" t="s">
        <v>99</v>
      </c>
      <c r="Y107" s="144">
        <v>2422830000</v>
      </c>
      <c r="Z107" s="145" t="s">
        <v>52</v>
      </c>
      <c r="AA107" s="147" t="s">
        <v>44</v>
      </c>
      <c r="AB107" s="245" t="s">
        <v>1028</v>
      </c>
      <c r="AC107" s="150">
        <f t="shared" si="5"/>
        <v>44820</v>
      </c>
      <c r="AD107" s="157">
        <f t="shared" si="3"/>
        <v>6300000</v>
      </c>
      <c r="AE107" s="147"/>
      <c r="AF107" s="147"/>
      <c r="AG107" s="159">
        <v>44740</v>
      </c>
      <c r="AH107" s="145" t="s">
        <v>2202</v>
      </c>
      <c r="AI107" s="309">
        <v>604598000</v>
      </c>
      <c r="AJ107" s="153">
        <v>1</v>
      </c>
    </row>
    <row r="108" spans="1:36" s="18" customFormat="1" ht="35.450000000000003" customHeight="1" x14ac:dyDescent="0.25">
      <c r="A108" s="326" t="s">
        <v>480</v>
      </c>
      <c r="B108" s="152">
        <v>44817</v>
      </c>
      <c r="C108" s="245" t="s">
        <v>1029</v>
      </c>
      <c r="D108" s="172" t="s">
        <v>201</v>
      </c>
      <c r="E108" s="45" t="s">
        <v>51</v>
      </c>
      <c r="F108" s="166" t="s">
        <v>104</v>
      </c>
      <c r="G108" s="174">
        <v>2000000</v>
      </c>
      <c r="H108" s="172" t="s">
        <v>201</v>
      </c>
      <c r="I108" s="51" t="s">
        <v>133</v>
      </c>
      <c r="J108" s="150">
        <f t="shared" si="4"/>
        <v>44817</v>
      </c>
      <c r="K108" s="152">
        <v>44821</v>
      </c>
      <c r="L108" s="259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8"/>
      <c r="X108" s="149" t="s">
        <v>99</v>
      </c>
      <c r="Y108" s="144">
        <v>2422830000</v>
      </c>
      <c r="Z108" s="145" t="s">
        <v>52</v>
      </c>
      <c r="AA108" s="147" t="s">
        <v>44</v>
      </c>
      <c r="AB108" s="245" t="s">
        <v>1029</v>
      </c>
      <c r="AC108" s="150">
        <f t="shared" si="5"/>
        <v>44821</v>
      </c>
      <c r="AD108" s="157">
        <f t="shared" si="3"/>
        <v>2000000</v>
      </c>
      <c r="AE108" s="147"/>
      <c r="AF108" s="147"/>
      <c r="AG108" s="159">
        <v>44740</v>
      </c>
      <c r="AH108" s="145" t="s">
        <v>2202</v>
      </c>
      <c r="AI108" s="309">
        <v>604598000</v>
      </c>
      <c r="AJ108" s="153">
        <v>1</v>
      </c>
    </row>
    <row r="109" spans="1:36" s="18" customFormat="1" ht="35.450000000000003" customHeight="1" x14ac:dyDescent="0.25">
      <c r="A109" s="326" t="s">
        <v>481</v>
      </c>
      <c r="B109" s="52">
        <v>44820</v>
      </c>
      <c r="C109" s="245" t="s">
        <v>1030</v>
      </c>
      <c r="D109" s="186" t="s">
        <v>202</v>
      </c>
      <c r="E109" s="45" t="s">
        <v>51</v>
      </c>
      <c r="F109" s="166" t="s">
        <v>104</v>
      </c>
      <c r="G109" s="174">
        <v>3500000</v>
      </c>
      <c r="H109" s="173" t="s">
        <v>202</v>
      </c>
      <c r="I109" s="51" t="s">
        <v>109</v>
      </c>
      <c r="J109" s="150">
        <f t="shared" si="4"/>
        <v>44820</v>
      </c>
      <c r="K109" s="52">
        <v>44824</v>
      </c>
      <c r="L109" s="259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8"/>
      <c r="X109" s="149" t="s">
        <v>99</v>
      </c>
      <c r="Y109" s="144">
        <v>2422830000</v>
      </c>
      <c r="Z109" s="145" t="s">
        <v>52</v>
      </c>
      <c r="AA109" s="147" t="s">
        <v>44</v>
      </c>
      <c r="AB109" s="245" t="s">
        <v>1030</v>
      </c>
      <c r="AC109" s="150">
        <f t="shared" si="5"/>
        <v>44824</v>
      </c>
      <c r="AD109" s="157">
        <f t="shared" si="3"/>
        <v>3500000</v>
      </c>
      <c r="AE109" s="147"/>
      <c r="AF109" s="147"/>
      <c r="AG109" s="159">
        <v>44740</v>
      </c>
      <c r="AH109" s="145" t="s">
        <v>2202</v>
      </c>
      <c r="AI109" s="309">
        <v>604598000</v>
      </c>
      <c r="AJ109" s="153">
        <v>1</v>
      </c>
    </row>
    <row r="110" spans="1:36" s="18" customFormat="1" ht="35.450000000000003" customHeight="1" x14ac:dyDescent="0.25">
      <c r="A110" s="326" t="s">
        <v>482</v>
      </c>
      <c r="B110" s="52">
        <v>44820</v>
      </c>
      <c r="C110" s="245" t="s">
        <v>1031</v>
      </c>
      <c r="D110" s="186" t="s">
        <v>203</v>
      </c>
      <c r="E110" s="45" t="s">
        <v>51</v>
      </c>
      <c r="F110" s="166" t="s">
        <v>104</v>
      </c>
      <c r="G110" s="174">
        <v>2500000</v>
      </c>
      <c r="H110" s="173" t="s">
        <v>203</v>
      </c>
      <c r="I110" s="51" t="s">
        <v>109</v>
      </c>
      <c r="J110" s="150">
        <f t="shared" si="4"/>
        <v>44820</v>
      </c>
      <c r="K110" s="52">
        <v>44823</v>
      </c>
      <c r="L110" s="259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8"/>
      <c r="X110" s="149" t="s">
        <v>99</v>
      </c>
      <c r="Y110" s="144">
        <v>2422830000</v>
      </c>
      <c r="Z110" s="145" t="s">
        <v>52</v>
      </c>
      <c r="AA110" s="147" t="s">
        <v>44</v>
      </c>
      <c r="AB110" s="245" t="s">
        <v>1031</v>
      </c>
      <c r="AC110" s="150">
        <f t="shared" si="5"/>
        <v>44823</v>
      </c>
      <c r="AD110" s="157">
        <f t="shared" si="3"/>
        <v>2500000</v>
      </c>
      <c r="AE110" s="147"/>
      <c r="AF110" s="147"/>
      <c r="AG110" s="159">
        <v>44740</v>
      </c>
      <c r="AH110" s="145" t="s">
        <v>2202</v>
      </c>
      <c r="AI110" s="309">
        <v>604598000</v>
      </c>
      <c r="AJ110" s="153">
        <v>1</v>
      </c>
    </row>
    <row r="111" spans="1:36" s="18" customFormat="1" ht="35.450000000000003" customHeight="1" x14ac:dyDescent="0.25">
      <c r="A111" s="326" t="s">
        <v>483</v>
      </c>
      <c r="B111" s="52">
        <v>44820</v>
      </c>
      <c r="C111" s="245" t="s">
        <v>1032</v>
      </c>
      <c r="D111" s="186" t="s">
        <v>204</v>
      </c>
      <c r="E111" s="45" t="s">
        <v>51</v>
      </c>
      <c r="F111" s="166" t="s">
        <v>104</v>
      </c>
      <c r="G111" s="174">
        <v>3000000</v>
      </c>
      <c r="H111" s="173" t="s">
        <v>204</v>
      </c>
      <c r="I111" s="51" t="s">
        <v>129</v>
      </c>
      <c r="J111" s="150">
        <f t="shared" si="4"/>
        <v>44820</v>
      </c>
      <c r="K111" s="52">
        <v>44823</v>
      </c>
      <c r="L111" s="259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8"/>
      <c r="X111" s="149" t="s">
        <v>99</v>
      </c>
      <c r="Y111" s="144">
        <v>2422830000</v>
      </c>
      <c r="Z111" s="145" t="s">
        <v>52</v>
      </c>
      <c r="AA111" s="147" t="s">
        <v>44</v>
      </c>
      <c r="AB111" s="245" t="s">
        <v>1032</v>
      </c>
      <c r="AC111" s="150">
        <f t="shared" si="5"/>
        <v>44823</v>
      </c>
      <c r="AD111" s="157">
        <f t="shared" si="3"/>
        <v>3000000</v>
      </c>
      <c r="AE111" s="147"/>
      <c r="AF111" s="147"/>
      <c r="AG111" s="159">
        <v>44740</v>
      </c>
      <c r="AH111" s="145" t="s">
        <v>409</v>
      </c>
      <c r="AI111" s="309">
        <v>604598000</v>
      </c>
      <c r="AJ111" s="153">
        <v>1</v>
      </c>
    </row>
    <row r="112" spans="1:36" s="18" customFormat="1" ht="35.450000000000003" customHeight="1" x14ac:dyDescent="0.25">
      <c r="A112" s="326" t="s">
        <v>484</v>
      </c>
      <c r="B112" s="152">
        <v>44821</v>
      </c>
      <c r="C112" s="245" t="s">
        <v>1033</v>
      </c>
      <c r="D112" s="172" t="s">
        <v>205</v>
      </c>
      <c r="E112" s="45" t="s">
        <v>51</v>
      </c>
      <c r="F112" s="166" t="s">
        <v>104</v>
      </c>
      <c r="G112" s="174">
        <v>8100000</v>
      </c>
      <c r="H112" s="172" t="s">
        <v>205</v>
      </c>
      <c r="I112" s="51" t="s">
        <v>114</v>
      </c>
      <c r="J112" s="150">
        <f t="shared" si="4"/>
        <v>44821</v>
      </c>
      <c r="K112" s="152">
        <v>44824</v>
      </c>
      <c r="L112" s="259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8"/>
      <c r="X112" s="149" t="s">
        <v>99</v>
      </c>
      <c r="Y112" s="144">
        <v>2422830000</v>
      </c>
      <c r="Z112" s="145" t="s">
        <v>52</v>
      </c>
      <c r="AA112" s="147" t="s">
        <v>44</v>
      </c>
      <c r="AB112" s="245" t="s">
        <v>1033</v>
      </c>
      <c r="AC112" s="150">
        <f t="shared" si="5"/>
        <v>44824</v>
      </c>
      <c r="AD112" s="157">
        <f t="shared" si="3"/>
        <v>8100000</v>
      </c>
      <c r="AE112" s="147"/>
      <c r="AF112" s="147"/>
      <c r="AG112" s="159">
        <v>44740</v>
      </c>
      <c r="AH112" s="145" t="s">
        <v>2202</v>
      </c>
      <c r="AI112" s="309">
        <v>604598000</v>
      </c>
      <c r="AJ112" s="153">
        <v>1</v>
      </c>
    </row>
    <row r="113" spans="1:36" s="18" customFormat="1" ht="35.450000000000003" customHeight="1" x14ac:dyDescent="0.25">
      <c r="A113" s="326" t="s">
        <v>485</v>
      </c>
      <c r="B113" s="52">
        <v>44823</v>
      </c>
      <c r="C113" s="245" t="s">
        <v>1034</v>
      </c>
      <c r="D113" s="172" t="s">
        <v>206</v>
      </c>
      <c r="E113" s="45" t="s">
        <v>51</v>
      </c>
      <c r="F113" s="166" t="s">
        <v>104</v>
      </c>
      <c r="G113" s="174">
        <v>600000</v>
      </c>
      <c r="H113" s="172" t="s">
        <v>206</v>
      </c>
      <c r="I113" s="51" t="s">
        <v>109</v>
      </c>
      <c r="J113" s="150">
        <f t="shared" si="4"/>
        <v>44823</v>
      </c>
      <c r="K113" s="52">
        <v>44826</v>
      </c>
      <c r="L113" s="259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8"/>
      <c r="X113" s="149" t="s">
        <v>99</v>
      </c>
      <c r="Y113" s="144">
        <v>2422830000</v>
      </c>
      <c r="Z113" s="145" t="s">
        <v>52</v>
      </c>
      <c r="AA113" s="147" t="s">
        <v>44</v>
      </c>
      <c r="AB113" s="245" t="s">
        <v>1034</v>
      </c>
      <c r="AC113" s="150">
        <f t="shared" si="5"/>
        <v>44826</v>
      </c>
      <c r="AD113" s="157">
        <f t="shared" si="3"/>
        <v>600000</v>
      </c>
      <c r="AE113" s="147"/>
      <c r="AF113" s="147"/>
      <c r="AG113" s="159">
        <v>44740</v>
      </c>
      <c r="AH113" s="145" t="s">
        <v>2202</v>
      </c>
      <c r="AI113" s="309">
        <v>604598000</v>
      </c>
      <c r="AJ113" s="153">
        <v>1</v>
      </c>
    </row>
    <row r="114" spans="1:36" s="18" customFormat="1" ht="35.450000000000003" customHeight="1" x14ac:dyDescent="0.25">
      <c r="A114" s="326" t="s">
        <v>486</v>
      </c>
      <c r="B114" s="241">
        <v>44823</v>
      </c>
      <c r="C114" s="245" t="s">
        <v>1035</v>
      </c>
      <c r="D114" s="172" t="s">
        <v>207</v>
      </c>
      <c r="E114" s="45" t="s">
        <v>51</v>
      </c>
      <c r="F114" s="166" t="s">
        <v>104</v>
      </c>
      <c r="G114" s="174">
        <v>3000000</v>
      </c>
      <c r="H114" s="172" t="s">
        <v>207</v>
      </c>
      <c r="I114" s="51" t="s">
        <v>109</v>
      </c>
      <c r="J114" s="150">
        <f t="shared" si="4"/>
        <v>44823</v>
      </c>
      <c r="K114" s="241">
        <v>44826</v>
      </c>
      <c r="L114" s="259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8"/>
      <c r="X114" s="149" t="s">
        <v>99</v>
      </c>
      <c r="Y114" s="144">
        <v>2422830000</v>
      </c>
      <c r="Z114" s="145" t="s">
        <v>52</v>
      </c>
      <c r="AA114" s="147" t="s">
        <v>44</v>
      </c>
      <c r="AB114" s="245" t="s">
        <v>1035</v>
      </c>
      <c r="AC114" s="150">
        <f t="shared" si="5"/>
        <v>44826</v>
      </c>
      <c r="AD114" s="157">
        <f t="shared" si="3"/>
        <v>3000000</v>
      </c>
      <c r="AE114" s="147"/>
      <c r="AF114" s="147"/>
      <c r="AG114" s="159">
        <v>44740</v>
      </c>
      <c r="AH114" s="145" t="s">
        <v>2202</v>
      </c>
      <c r="AI114" s="309">
        <v>604598000</v>
      </c>
      <c r="AJ114" s="153">
        <v>1</v>
      </c>
    </row>
    <row r="115" spans="1:36" s="18" customFormat="1" ht="35.450000000000003" customHeight="1" x14ac:dyDescent="0.25">
      <c r="A115" s="326" t="s">
        <v>487</v>
      </c>
      <c r="B115" s="241">
        <v>44817</v>
      </c>
      <c r="C115" s="245" t="s">
        <v>1036</v>
      </c>
      <c r="D115" s="172" t="s">
        <v>208</v>
      </c>
      <c r="E115" s="45" t="s">
        <v>51</v>
      </c>
      <c r="F115" s="166" t="s">
        <v>104</v>
      </c>
      <c r="G115" s="174">
        <v>1750000</v>
      </c>
      <c r="H115" s="172" t="s">
        <v>208</v>
      </c>
      <c r="I115" s="51" t="s">
        <v>114</v>
      </c>
      <c r="J115" s="150">
        <f t="shared" si="4"/>
        <v>44817</v>
      </c>
      <c r="K115" s="241">
        <v>44820</v>
      </c>
      <c r="L115" s="259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8"/>
      <c r="X115" s="149" t="s">
        <v>99</v>
      </c>
      <c r="Y115" s="144">
        <v>2422830000</v>
      </c>
      <c r="Z115" s="145" t="s">
        <v>52</v>
      </c>
      <c r="AA115" s="147" t="s">
        <v>44</v>
      </c>
      <c r="AB115" s="245" t="s">
        <v>1036</v>
      </c>
      <c r="AC115" s="150">
        <f t="shared" si="5"/>
        <v>44820</v>
      </c>
      <c r="AD115" s="157">
        <f t="shared" si="3"/>
        <v>1750000</v>
      </c>
      <c r="AE115" s="147"/>
      <c r="AF115" s="147"/>
      <c r="AG115" s="159">
        <v>44740</v>
      </c>
      <c r="AH115" s="145" t="s">
        <v>2202</v>
      </c>
      <c r="AI115" s="309">
        <v>604598000</v>
      </c>
      <c r="AJ115" s="153">
        <v>1</v>
      </c>
    </row>
    <row r="116" spans="1:36" s="18" customFormat="1" ht="35.450000000000003" customHeight="1" x14ac:dyDescent="0.25">
      <c r="A116" s="326" t="s">
        <v>488</v>
      </c>
      <c r="B116" s="152">
        <v>44817</v>
      </c>
      <c r="C116" s="245" t="s">
        <v>1037</v>
      </c>
      <c r="D116" s="172" t="s">
        <v>209</v>
      </c>
      <c r="E116" s="45" t="s">
        <v>51</v>
      </c>
      <c r="F116" s="166" t="s">
        <v>104</v>
      </c>
      <c r="G116" s="174">
        <v>5000000</v>
      </c>
      <c r="H116" s="172" t="s">
        <v>209</v>
      </c>
      <c r="I116" s="51" t="s">
        <v>109</v>
      </c>
      <c r="J116" s="150">
        <f t="shared" si="4"/>
        <v>44817</v>
      </c>
      <c r="K116" s="152">
        <v>44820</v>
      </c>
      <c r="L116" s="259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8"/>
      <c r="X116" s="149" t="s">
        <v>99</v>
      </c>
      <c r="Y116" s="144">
        <v>2422830000</v>
      </c>
      <c r="Z116" s="145" t="s">
        <v>52</v>
      </c>
      <c r="AA116" s="147" t="s">
        <v>44</v>
      </c>
      <c r="AB116" s="245" t="s">
        <v>1037</v>
      </c>
      <c r="AC116" s="150">
        <f t="shared" si="5"/>
        <v>44820</v>
      </c>
      <c r="AD116" s="157">
        <f t="shared" si="3"/>
        <v>5000000</v>
      </c>
      <c r="AE116" s="147"/>
      <c r="AF116" s="147"/>
      <c r="AG116" s="159">
        <v>44740</v>
      </c>
      <c r="AH116" s="145" t="s">
        <v>2202</v>
      </c>
      <c r="AI116" s="309">
        <v>604598000</v>
      </c>
      <c r="AJ116" s="153">
        <v>1</v>
      </c>
    </row>
    <row r="117" spans="1:36" s="18" customFormat="1" ht="35.450000000000003" customHeight="1" x14ac:dyDescent="0.25">
      <c r="A117" s="326" t="s">
        <v>489</v>
      </c>
      <c r="B117" s="52">
        <v>44820</v>
      </c>
      <c r="C117" s="245" t="s">
        <v>1038</v>
      </c>
      <c r="D117" s="186" t="s">
        <v>210</v>
      </c>
      <c r="E117" s="45" t="s">
        <v>51</v>
      </c>
      <c r="F117" s="166" t="s">
        <v>104</v>
      </c>
      <c r="G117" s="174">
        <v>2000000</v>
      </c>
      <c r="H117" s="173" t="s">
        <v>210</v>
      </c>
      <c r="I117" s="51" t="s">
        <v>114</v>
      </c>
      <c r="J117" s="150">
        <f t="shared" si="4"/>
        <v>44820</v>
      </c>
      <c r="K117" s="52">
        <v>44821</v>
      </c>
      <c r="L117" s="259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8"/>
      <c r="X117" s="149" t="s">
        <v>99</v>
      </c>
      <c r="Y117" s="144">
        <v>2422830000</v>
      </c>
      <c r="Z117" s="145" t="s">
        <v>52</v>
      </c>
      <c r="AA117" s="147" t="s">
        <v>44</v>
      </c>
      <c r="AB117" s="245" t="s">
        <v>1038</v>
      </c>
      <c r="AC117" s="150">
        <f t="shared" si="5"/>
        <v>44821</v>
      </c>
      <c r="AD117" s="157">
        <f t="shared" si="3"/>
        <v>2000000</v>
      </c>
      <c r="AE117" s="147"/>
      <c r="AF117" s="147"/>
      <c r="AG117" s="159">
        <v>44740</v>
      </c>
      <c r="AH117" s="145" t="s">
        <v>2202</v>
      </c>
      <c r="AI117" s="309">
        <v>604598000</v>
      </c>
      <c r="AJ117" s="153">
        <v>1</v>
      </c>
    </row>
    <row r="118" spans="1:36" s="18" customFormat="1" ht="35.450000000000003" customHeight="1" x14ac:dyDescent="0.25">
      <c r="A118" s="326" t="s">
        <v>490</v>
      </c>
      <c r="B118" s="52">
        <v>44820</v>
      </c>
      <c r="C118" s="245" t="s">
        <v>1039</v>
      </c>
      <c r="D118" s="186" t="s">
        <v>211</v>
      </c>
      <c r="E118" s="45" t="s">
        <v>51</v>
      </c>
      <c r="F118" s="166" t="s">
        <v>104</v>
      </c>
      <c r="G118" s="174">
        <v>2250000</v>
      </c>
      <c r="H118" s="173" t="s">
        <v>211</v>
      </c>
      <c r="I118" s="51" t="s">
        <v>109</v>
      </c>
      <c r="J118" s="150">
        <f t="shared" si="4"/>
        <v>44820</v>
      </c>
      <c r="K118" s="52">
        <v>44823</v>
      </c>
      <c r="L118" s="259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8"/>
      <c r="X118" s="149" t="s">
        <v>99</v>
      </c>
      <c r="Y118" s="144">
        <v>2422830000</v>
      </c>
      <c r="Z118" s="145" t="s">
        <v>52</v>
      </c>
      <c r="AA118" s="147" t="s">
        <v>44</v>
      </c>
      <c r="AB118" s="245" t="s">
        <v>1039</v>
      </c>
      <c r="AC118" s="150">
        <f t="shared" si="5"/>
        <v>44823</v>
      </c>
      <c r="AD118" s="157">
        <f t="shared" si="3"/>
        <v>2250000</v>
      </c>
      <c r="AE118" s="147"/>
      <c r="AF118" s="147"/>
      <c r="AG118" s="159">
        <v>44740</v>
      </c>
      <c r="AH118" s="145" t="s">
        <v>2202</v>
      </c>
      <c r="AI118" s="309">
        <v>604598000</v>
      </c>
      <c r="AJ118" s="153">
        <v>1</v>
      </c>
    </row>
    <row r="119" spans="1:36" s="18" customFormat="1" ht="35.450000000000003" customHeight="1" x14ac:dyDescent="0.25">
      <c r="A119" s="326" t="s">
        <v>491</v>
      </c>
      <c r="B119" s="52">
        <v>44820</v>
      </c>
      <c r="C119" s="245" t="s">
        <v>1040</v>
      </c>
      <c r="D119" s="186" t="s">
        <v>212</v>
      </c>
      <c r="E119" s="45" t="s">
        <v>51</v>
      </c>
      <c r="F119" s="166" t="s">
        <v>104</v>
      </c>
      <c r="G119" s="174">
        <v>5000000</v>
      </c>
      <c r="H119" s="173" t="s">
        <v>212</v>
      </c>
      <c r="I119" s="51" t="s">
        <v>133</v>
      </c>
      <c r="J119" s="150">
        <f t="shared" si="4"/>
        <v>44820</v>
      </c>
      <c r="K119" s="52">
        <v>44824</v>
      </c>
      <c r="L119" s="259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8"/>
      <c r="X119" s="149" t="s">
        <v>99</v>
      </c>
      <c r="Y119" s="144">
        <v>2422830000</v>
      </c>
      <c r="Z119" s="145" t="s">
        <v>52</v>
      </c>
      <c r="AA119" s="147" t="s">
        <v>44</v>
      </c>
      <c r="AB119" s="245" t="s">
        <v>1040</v>
      </c>
      <c r="AC119" s="150">
        <f t="shared" si="5"/>
        <v>44824</v>
      </c>
      <c r="AD119" s="157">
        <f t="shared" si="3"/>
        <v>5000000</v>
      </c>
      <c r="AE119" s="147"/>
      <c r="AF119" s="147"/>
      <c r="AG119" s="159">
        <v>44740</v>
      </c>
      <c r="AH119" s="145" t="s">
        <v>2202</v>
      </c>
      <c r="AI119" s="309">
        <v>604598000</v>
      </c>
      <c r="AJ119" s="153">
        <v>1</v>
      </c>
    </row>
    <row r="120" spans="1:36" s="18" customFormat="1" ht="35.450000000000003" customHeight="1" x14ac:dyDescent="0.25">
      <c r="A120" s="326" t="s">
        <v>492</v>
      </c>
      <c r="B120" s="152">
        <v>44821</v>
      </c>
      <c r="C120" s="245" t="s">
        <v>1041</v>
      </c>
      <c r="D120" s="186" t="s">
        <v>213</v>
      </c>
      <c r="E120" s="45" t="s">
        <v>51</v>
      </c>
      <c r="F120" s="166" t="s">
        <v>104</v>
      </c>
      <c r="G120" s="174">
        <v>2500000</v>
      </c>
      <c r="H120" s="173" t="s">
        <v>213</v>
      </c>
      <c r="I120" s="51" t="s">
        <v>129</v>
      </c>
      <c r="J120" s="150">
        <f t="shared" si="4"/>
        <v>44821</v>
      </c>
      <c r="K120" s="152">
        <v>44823</v>
      </c>
      <c r="L120" s="259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8"/>
      <c r="X120" s="149" t="s">
        <v>99</v>
      </c>
      <c r="Y120" s="144">
        <v>2422830000</v>
      </c>
      <c r="Z120" s="145" t="s">
        <v>52</v>
      </c>
      <c r="AA120" s="147" t="s">
        <v>44</v>
      </c>
      <c r="AB120" s="245" t="s">
        <v>1041</v>
      </c>
      <c r="AC120" s="150">
        <f t="shared" si="5"/>
        <v>44823</v>
      </c>
      <c r="AD120" s="157">
        <f t="shared" si="3"/>
        <v>2500000</v>
      </c>
      <c r="AE120" s="147"/>
      <c r="AF120" s="147"/>
      <c r="AG120" s="159">
        <v>44740</v>
      </c>
      <c r="AH120" s="145" t="s">
        <v>2202</v>
      </c>
      <c r="AI120" s="309">
        <v>604598000</v>
      </c>
      <c r="AJ120" s="153">
        <v>1</v>
      </c>
    </row>
    <row r="121" spans="1:36" s="18" customFormat="1" ht="35.450000000000003" customHeight="1" x14ac:dyDescent="0.25">
      <c r="A121" s="326" t="s">
        <v>493</v>
      </c>
      <c r="B121" s="52">
        <v>44823</v>
      </c>
      <c r="C121" s="245" t="s">
        <v>1042</v>
      </c>
      <c r="D121" s="186" t="s">
        <v>214</v>
      </c>
      <c r="E121" s="45" t="s">
        <v>51</v>
      </c>
      <c r="F121" s="166" t="s">
        <v>104</v>
      </c>
      <c r="G121" s="174">
        <v>2400000</v>
      </c>
      <c r="H121" s="173" t="s">
        <v>214</v>
      </c>
      <c r="I121" s="51" t="s">
        <v>114</v>
      </c>
      <c r="J121" s="150">
        <f t="shared" si="4"/>
        <v>44823</v>
      </c>
      <c r="K121" s="52">
        <v>44826</v>
      </c>
      <c r="L121" s="259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8"/>
      <c r="X121" s="149" t="s">
        <v>99</v>
      </c>
      <c r="Y121" s="144">
        <v>2422830000</v>
      </c>
      <c r="Z121" s="145" t="s">
        <v>52</v>
      </c>
      <c r="AA121" s="147" t="s">
        <v>44</v>
      </c>
      <c r="AB121" s="245" t="s">
        <v>1042</v>
      </c>
      <c r="AC121" s="150">
        <f t="shared" si="5"/>
        <v>44826</v>
      </c>
      <c r="AD121" s="157">
        <f t="shared" si="3"/>
        <v>2400000</v>
      </c>
      <c r="AE121" s="147"/>
      <c r="AF121" s="147"/>
      <c r="AG121" s="159">
        <v>44740</v>
      </c>
      <c r="AH121" s="145" t="s">
        <v>2202</v>
      </c>
      <c r="AI121" s="309">
        <v>604598000</v>
      </c>
      <c r="AJ121" s="153">
        <v>1</v>
      </c>
    </row>
    <row r="122" spans="1:36" s="18" customFormat="1" ht="35.450000000000003" customHeight="1" x14ac:dyDescent="0.25">
      <c r="A122" s="326" t="s">
        <v>494</v>
      </c>
      <c r="B122" s="52">
        <v>44821</v>
      </c>
      <c r="C122" s="245" t="s">
        <v>1043</v>
      </c>
      <c r="D122" s="172" t="s">
        <v>215</v>
      </c>
      <c r="E122" s="45" t="s">
        <v>51</v>
      </c>
      <c r="F122" s="166" t="s">
        <v>104</v>
      </c>
      <c r="G122" s="174">
        <v>2000000</v>
      </c>
      <c r="H122" s="172" t="s">
        <v>215</v>
      </c>
      <c r="I122" s="51" t="s">
        <v>109</v>
      </c>
      <c r="J122" s="150">
        <f t="shared" si="4"/>
        <v>44821</v>
      </c>
      <c r="K122" s="52">
        <v>44824</v>
      </c>
      <c r="L122" s="259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8"/>
      <c r="X122" s="149" t="s">
        <v>99</v>
      </c>
      <c r="Y122" s="144">
        <v>2422830000</v>
      </c>
      <c r="Z122" s="145" t="s">
        <v>52</v>
      </c>
      <c r="AA122" s="147" t="s">
        <v>44</v>
      </c>
      <c r="AB122" s="245" t="s">
        <v>1043</v>
      </c>
      <c r="AC122" s="150">
        <f t="shared" si="5"/>
        <v>44824</v>
      </c>
      <c r="AD122" s="157">
        <f t="shared" si="3"/>
        <v>2000000</v>
      </c>
      <c r="AE122" s="147"/>
      <c r="AF122" s="147"/>
      <c r="AG122" s="159">
        <v>44740</v>
      </c>
      <c r="AH122" s="145" t="s">
        <v>2202</v>
      </c>
      <c r="AI122" s="309">
        <v>604598000</v>
      </c>
      <c r="AJ122" s="153">
        <v>1</v>
      </c>
    </row>
    <row r="123" spans="1:36" s="18" customFormat="1" ht="35.450000000000003" customHeight="1" x14ac:dyDescent="0.25">
      <c r="A123" s="326" t="s">
        <v>495</v>
      </c>
      <c r="B123" s="241">
        <v>44816</v>
      </c>
      <c r="C123" s="245" t="s">
        <v>1044</v>
      </c>
      <c r="D123" s="172" t="s">
        <v>216</v>
      </c>
      <c r="E123" s="45" t="s">
        <v>51</v>
      </c>
      <c r="F123" s="166" t="s">
        <v>104</v>
      </c>
      <c r="G123" s="174">
        <v>600000</v>
      </c>
      <c r="H123" s="172" t="s">
        <v>216</v>
      </c>
      <c r="I123" s="145" t="s">
        <v>133</v>
      </c>
      <c r="J123" s="150">
        <f t="shared" si="4"/>
        <v>44816</v>
      </c>
      <c r="K123" s="241">
        <v>44820</v>
      </c>
      <c r="L123" s="259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8"/>
      <c r="X123" s="149" t="s">
        <v>99</v>
      </c>
      <c r="Y123" s="144">
        <v>2422830000</v>
      </c>
      <c r="Z123" s="145" t="s">
        <v>52</v>
      </c>
      <c r="AA123" s="147" t="s">
        <v>44</v>
      </c>
      <c r="AB123" s="245" t="s">
        <v>1044</v>
      </c>
      <c r="AC123" s="150">
        <f t="shared" si="5"/>
        <v>44820</v>
      </c>
      <c r="AD123" s="157">
        <f t="shared" si="3"/>
        <v>600000</v>
      </c>
      <c r="AE123" s="147"/>
      <c r="AF123" s="147"/>
      <c r="AG123" s="159">
        <v>44740</v>
      </c>
      <c r="AH123" s="145" t="s">
        <v>2202</v>
      </c>
      <c r="AI123" s="309">
        <v>604598000</v>
      </c>
      <c r="AJ123" s="153">
        <v>1</v>
      </c>
    </row>
    <row r="124" spans="1:36" s="18" customFormat="1" ht="35.450000000000003" customHeight="1" x14ac:dyDescent="0.25">
      <c r="A124" s="326" t="s">
        <v>496</v>
      </c>
      <c r="B124" s="241">
        <v>44823</v>
      </c>
      <c r="C124" s="245" t="s">
        <v>1045</v>
      </c>
      <c r="D124" s="172" t="s">
        <v>217</v>
      </c>
      <c r="E124" s="45" t="s">
        <v>51</v>
      </c>
      <c r="F124" s="166" t="s">
        <v>104</v>
      </c>
      <c r="G124" s="174">
        <v>2500000</v>
      </c>
      <c r="H124" s="172" t="s">
        <v>217</v>
      </c>
      <c r="I124" s="51" t="s">
        <v>109</v>
      </c>
      <c r="J124" s="150">
        <f t="shared" si="4"/>
        <v>44823</v>
      </c>
      <c r="K124" s="241">
        <v>44826</v>
      </c>
      <c r="L124" s="259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8"/>
      <c r="X124" s="149" t="s">
        <v>99</v>
      </c>
      <c r="Y124" s="144">
        <v>2422830000</v>
      </c>
      <c r="Z124" s="145" t="s">
        <v>52</v>
      </c>
      <c r="AA124" s="147" t="s">
        <v>44</v>
      </c>
      <c r="AB124" s="245" t="s">
        <v>1045</v>
      </c>
      <c r="AC124" s="150">
        <f t="shared" si="5"/>
        <v>44826</v>
      </c>
      <c r="AD124" s="157">
        <f t="shared" si="3"/>
        <v>2500000</v>
      </c>
      <c r="AE124" s="147"/>
      <c r="AF124" s="147"/>
      <c r="AG124" s="159">
        <v>44740</v>
      </c>
      <c r="AH124" s="145" t="s">
        <v>2202</v>
      </c>
      <c r="AI124" s="309">
        <v>604598000</v>
      </c>
      <c r="AJ124" s="153">
        <v>1</v>
      </c>
    </row>
    <row r="125" spans="1:36" s="18" customFormat="1" ht="35.450000000000003" customHeight="1" x14ac:dyDescent="0.25">
      <c r="A125" s="326" t="s">
        <v>497</v>
      </c>
      <c r="B125" s="241">
        <v>44817</v>
      </c>
      <c r="C125" s="245" t="s">
        <v>1046</v>
      </c>
      <c r="D125" s="172" t="s">
        <v>218</v>
      </c>
      <c r="E125" s="45" t="s">
        <v>51</v>
      </c>
      <c r="F125" s="166" t="s">
        <v>104</v>
      </c>
      <c r="G125" s="174">
        <v>1000000</v>
      </c>
      <c r="H125" s="172" t="s">
        <v>218</v>
      </c>
      <c r="I125" s="51" t="s">
        <v>109</v>
      </c>
      <c r="J125" s="150">
        <f t="shared" si="4"/>
        <v>44817</v>
      </c>
      <c r="K125" s="241">
        <v>44820</v>
      </c>
      <c r="L125" s="259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8"/>
      <c r="X125" s="149" t="s">
        <v>99</v>
      </c>
      <c r="Y125" s="144">
        <v>2422830000</v>
      </c>
      <c r="Z125" s="145" t="s">
        <v>52</v>
      </c>
      <c r="AA125" s="147" t="s">
        <v>44</v>
      </c>
      <c r="AB125" s="245" t="s">
        <v>1046</v>
      </c>
      <c r="AC125" s="150">
        <f t="shared" si="5"/>
        <v>44820</v>
      </c>
      <c r="AD125" s="157">
        <f t="shared" si="3"/>
        <v>1000000</v>
      </c>
      <c r="AE125" s="147"/>
      <c r="AF125" s="147"/>
      <c r="AG125" s="159">
        <v>44740</v>
      </c>
      <c r="AH125" s="145" t="s">
        <v>2202</v>
      </c>
      <c r="AI125" s="309">
        <v>604598000</v>
      </c>
      <c r="AJ125" s="153">
        <v>1</v>
      </c>
    </row>
    <row r="126" spans="1:36" s="18" customFormat="1" ht="35.450000000000003" customHeight="1" x14ac:dyDescent="0.25">
      <c r="A126" s="326" t="s">
        <v>498</v>
      </c>
      <c r="B126" s="152">
        <v>44817</v>
      </c>
      <c r="C126" s="245" t="s">
        <v>1047</v>
      </c>
      <c r="D126" s="172" t="s">
        <v>219</v>
      </c>
      <c r="E126" s="45" t="s">
        <v>51</v>
      </c>
      <c r="F126" s="166" t="s">
        <v>104</v>
      </c>
      <c r="G126" s="174">
        <v>3000000</v>
      </c>
      <c r="H126" s="172" t="s">
        <v>219</v>
      </c>
      <c r="I126" s="51" t="s">
        <v>1230</v>
      </c>
      <c r="J126" s="150">
        <f t="shared" si="4"/>
        <v>44817</v>
      </c>
      <c r="K126" s="152">
        <v>44820</v>
      </c>
      <c r="L126" s="259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8"/>
      <c r="X126" s="149" t="s">
        <v>99</v>
      </c>
      <c r="Y126" s="144">
        <v>2422830000</v>
      </c>
      <c r="Z126" s="145" t="s">
        <v>52</v>
      </c>
      <c r="AA126" s="147" t="s">
        <v>44</v>
      </c>
      <c r="AB126" s="245" t="s">
        <v>1047</v>
      </c>
      <c r="AC126" s="150">
        <f t="shared" si="5"/>
        <v>44820</v>
      </c>
      <c r="AD126" s="157">
        <f t="shared" si="3"/>
        <v>3000000</v>
      </c>
      <c r="AE126" s="147"/>
      <c r="AF126" s="147"/>
      <c r="AG126" s="159">
        <v>44740</v>
      </c>
      <c r="AH126" s="145" t="s">
        <v>2202</v>
      </c>
      <c r="AI126" s="309">
        <v>604598000</v>
      </c>
      <c r="AJ126" s="153">
        <v>1</v>
      </c>
    </row>
    <row r="127" spans="1:36" s="18" customFormat="1" ht="35.450000000000003" customHeight="1" x14ac:dyDescent="0.25">
      <c r="A127" s="326" t="s">
        <v>499</v>
      </c>
      <c r="B127" s="52">
        <v>44820</v>
      </c>
      <c r="C127" s="245" t="s">
        <v>1048</v>
      </c>
      <c r="D127" s="186" t="s">
        <v>220</v>
      </c>
      <c r="E127" s="45" t="s">
        <v>51</v>
      </c>
      <c r="F127" s="166" t="s">
        <v>104</v>
      </c>
      <c r="G127" s="174">
        <v>2000000</v>
      </c>
      <c r="H127" s="173" t="s">
        <v>220</v>
      </c>
      <c r="I127" s="145" t="s">
        <v>109</v>
      </c>
      <c r="J127" s="150">
        <f t="shared" si="4"/>
        <v>44820</v>
      </c>
      <c r="K127" s="52">
        <v>44823</v>
      </c>
      <c r="L127" s="259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8"/>
      <c r="X127" s="149" t="s">
        <v>99</v>
      </c>
      <c r="Y127" s="144">
        <v>2422830000</v>
      </c>
      <c r="Z127" s="145" t="s">
        <v>52</v>
      </c>
      <c r="AA127" s="147" t="s">
        <v>44</v>
      </c>
      <c r="AB127" s="245" t="s">
        <v>1048</v>
      </c>
      <c r="AC127" s="150">
        <f t="shared" si="5"/>
        <v>44823</v>
      </c>
      <c r="AD127" s="157">
        <f t="shared" si="3"/>
        <v>2000000</v>
      </c>
      <c r="AE127" s="147"/>
      <c r="AF127" s="147"/>
      <c r="AG127" s="159">
        <v>44740</v>
      </c>
      <c r="AH127" s="145" t="s">
        <v>2202</v>
      </c>
      <c r="AI127" s="309">
        <v>604598000</v>
      </c>
      <c r="AJ127" s="153">
        <v>1</v>
      </c>
    </row>
    <row r="128" spans="1:36" s="18" customFormat="1" ht="35.450000000000003" customHeight="1" x14ac:dyDescent="0.25">
      <c r="A128" s="326" t="s">
        <v>500</v>
      </c>
      <c r="B128" s="52">
        <v>44820</v>
      </c>
      <c r="C128" s="245" t="s">
        <v>1049</v>
      </c>
      <c r="D128" s="186" t="s">
        <v>221</v>
      </c>
      <c r="E128" s="45" t="s">
        <v>51</v>
      </c>
      <c r="F128" s="166" t="s">
        <v>104</v>
      </c>
      <c r="G128" s="174">
        <v>2300000</v>
      </c>
      <c r="H128" s="173" t="s">
        <v>221</v>
      </c>
      <c r="I128" s="51" t="s">
        <v>109</v>
      </c>
      <c r="J128" s="150">
        <f t="shared" si="4"/>
        <v>44820</v>
      </c>
      <c r="K128" s="52">
        <v>44823</v>
      </c>
      <c r="L128" s="259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8"/>
      <c r="X128" s="149" t="s">
        <v>99</v>
      </c>
      <c r="Y128" s="144">
        <v>2422830000</v>
      </c>
      <c r="Z128" s="145" t="s">
        <v>52</v>
      </c>
      <c r="AA128" s="147" t="s">
        <v>44</v>
      </c>
      <c r="AB128" s="245" t="s">
        <v>1049</v>
      </c>
      <c r="AC128" s="150">
        <f t="shared" si="5"/>
        <v>44823</v>
      </c>
      <c r="AD128" s="157">
        <f t="shared" si="3"/>
        <v>2300000</v>
      </c>
      <c r="AE128" s="147"/>
      <c r="AF128" s="147"/>
      <c r="AG128" s="159">
        <v>44740</v>
      </c>
      <c r="AH128" s="145" t="s">
        <v>2202</v>
      </c>
      <c r="AI128" s="309">
        <v>604598000</v>
      </c>
      <c r="AJ128" s="153">
        <v>1</v>
      </c>
    </row>
    <row r="129" spans="1:36" s="18" customFormat="1" ht="35.450000000000003" customHeight="1" x14ac:dyDescent="0.25">
      <c r="A129" s="326" t="s">
        <v>501</v>
      </c>
      <c r="B129" s="52">
        <v>44820</v>
      </c>
      <c r="C129" s="245" t="s">
        <v>1050</v>
      </c>
      <c r="D129" s="186" t="s">
        <v>222</v>
      </c>
      <c r="E129" s="45" t="s">
        <v>51</v>
      </c>
      <c r="F129" s="166" t="s">
        <v>104</v>
      </c>
      <c r="G129" s="174">
        <v>3000000</v>
      </c>
      <c r="H129" s="173" t="s">
        <v>222</v>
      </c>
      <c r="I129" s="51" t="s">
        <v>114</v>
      </c>
      <c r="J129" s="150">
        <f t="shared" si="4"/>
        <v>44820</v>
      </c>
      <c r="K129" s="52">
        <v>44823</v>
      </c>
      <c r="L129" s="259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8"/>
      <c r="X129" s="149" t="s">
        <v>99</v>
      </c>
      <c r="Y129" s="144">
        <v>2422830000</v>
      </c>
      <c r="Z129" s="145" t="s">
        <v>52</v>
      </c>
      <c r="AA129" s="147" t="s">
        <v>44</v>
      </c>
      <c r="AB129" s="245" t="s">
        <v>1050</v>
      </c>
      <c r="AC129" s="150">
        <f t="shared" si="5"/>
        <v>44823</v>
      </c>
      <c r="AD129" s="157">
        <f t="shared" si="3"/>
        <v>3000000</v>
      </c>
      <c r="AE129" s="147"/>
      <c r="AF129" s="147"/>
      <c r="AG129" s="159">
        <v>44740</v>
      </c>
      <c r="AH129" s="145" t="s">
        <v>2202</v>
      </c>
      <c r="AI129" s="309">
        <v>604598000</v>
      </c>
      <c r="AJ129" s="153">
        <v>1</v>
      </c>
    </row>
    <row r="130" spans="1:36" s="18" customFormat="1" ht="35.450000000000003" customHeight="1" x14ac:dyDescent="0.25">
      <c r="A130" s="326" t="s">
        <v>502</v>
      </c>
      <c r="B130" s="152">
        <v>44821</v>
      </c>
      <c r="C130" s="245" t="s">
        <v>1051</v>
      </c>
      <c r="D130" s="186" t="s">
        <v>223</v>
      </c>
      <c r="E130" s="45" t="s">
        <v>51</v>
      </c>
      <c r="F130" s="166" t="s">
        <v>104</v>
      </c>
      <c r="G130" s="174">
        <v>3000000</v>
      </c>
      <c r="H130" s="173" t="s">
        <v>223</v>
      </c>
      <c r="I130" s="51" t="s">
        <v>109</v>
      </c>
      <c r="J130" s="150">
        <f t="shared" si="4"/>
        <v>44821</v>
      </c>
      <c r="K130" s="152">
        <v>44824</v>
      </c>
      <c r="L130" s="259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8"/>
      <c r="X130" s="149" t="s">
        <v>99</v>
      </c>
      <c r="Y130" s="144">
        <v>2422830000</v>
      </c>
      <c r="Z130" s="145" t="s">
        <v>52</v>
      </c>
      <c r="AA130" s="147" t="s">
        <v>44</v>
      </c>
      <c r="AB130" s="245" t="s">
        <v>1051</v>
      </c>
      <c r="AC130" s="150">
        <f t="shared" si="5"/>
        <v>44824</v>
      </c>
      <c r="AD130" s="157">
        <f t="shared" si="3"/>
        <v>3000000</v>
      </c>
      <c r="AE130" s="147"/>
      <c r="AF130" s="147"/>
      <c r="AG130" s="159">
        <v>44740</v>
      </c>
      <c r="AH130" s="145" t="s">
        <v>2202</v>
      </c>
      <c r="AI130" s="309">
        <v>604598000</v>
      </c>
      <c r="AJ130" s="153">
        <v>1</v>
      </c>
    </row>
    <row r="131" spans="1:36" s="18" customFormat="1" ht="35.450000000000003" customHeight="1" x14ac:dyDescent="0.25">
      <c r="A131" s="326" t="s">
        <v>503</v>
      </c>
      <c r="B131" s="52">
        <v>44823</v>
      </c>
      <c r="C131" s="245" t="s">
        <v>1052</v>
      </c>
      <c r="D131" s="186" t="s">
        <v>224</v>
      </c>
      <c r="E131" s="45" t="s">
        <v>51</v>
      </c>
      <c r="F131" s="166" t="s">
        <v>104</v>
      </c>
      <c r="G131" s="174">
        <v>5100000</v>
      </c>
      <c r="H131" s="173" t="s">
        <v>224</v>
      </c>
      <c r="I131" s="51" t="s">
        <v>109</v>
      </c>
      <c r="J131" s="150">
        <f t="shared" si="4"/>
        <v>44823</v>
      </c>
      <c r="K131" s="52">
        <v>44826</v>
      </c>
      <c r="L131" s="259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8"/>
      <c r="X131" s="149" t="s">
        <v>99</v>
      </c>
      <c r="Y131" s="144">
        <v>2422830000</v>
      </c>
      <c r="Z131" s="145" t="s">
        <v>52</v>
      </c>
      <c r="AA131" s="147" t="s">
        <v>44</v>
      </c>
      <c r="AB131" s="245" t="s">
        <v>1052</v>
      </c>
      <c r="AC131" s="150">
        <f t="shared" si="5"/>
        <v>44826</v>
      </c>
      <c r="AD131" s="157">
        <f t="shared" si="3"/>
        <v>5100000</v>
      </c>
      <c r="AE131" s="147"/>
      <c r="AF131" s="147"/>
      <c r="AG131" s="159">
        <v>44740</v>
      </c>
      <c r="AH131" s="145" t="s">
        <v>2202</v>
      </c>
      <c r="AI131" s="309">
        <v>604598000</v>
      </c>
      <c r="AJ131" s="153">
        <v>1</v>
      </c>
    </row>
    <row r="132" spans="1:36" s="18" customFormat="1" ht="35.450000000000003" customHeight="1" x14ac:dyDescent="0.25">
      <c r="A132" s="326" t="s">
        <v>504</v>
      </c>
      <c r="B132" s="52">
        <v>44821</v>
      </c>
      <c r="C132" s="245" t="s">
        <v>1053</v>
      </c>
      <c r="D132" s="186" t="s">
        <v>225</v>
      </c>
      <c r="E132" s="45" t="s">
        <v>51</v>
      </c>
      <c r="F132" s="166" t="s">
        <v>104</v>
      </c>
      <c r="G132" s="174">
        <v>2000000</v>
      </c>
      <c r="H132" s="173" t="s">
        <v>225</v>
      </c>
      <c r="I132" s="51" t="s">
        <v>114</v>
      </c>
      <c r="J132" s="150">
        <f t="shared" si="4"/>
        <v>44821</v>
      </c>
      <c r="K132" s="52">
        <v>44824</v>
      </c>
      <c r="L132" s="259"/>
      <c r="M132" s="156"/>
      <c r="N132" s="156"/>
      <c r="O132" s="156"/>
      <c r="P132" s="156"/>
      <c r="Q132" s="156"/>
      <c r="R132" s="156"/>
      <c r="S132" s="156"/>
      <c r="T132" s="156"/>
      <c r="U132" s="156"/>
      <c r="V132" s="156"/>
      <c r="W132" s="158"/>
      <c r="X132" s="149" t="s">
        <v>99</v>
      </c>
      <c r="Y132" s="144">
        <v>2422830000</v>
      </c>
      <c r="Z132" s="145" t="s">
        <v>52</v>
      </c>
      <c r="AA132" s="147" t="s">
        <v>44</v>
      </c>
      <c r="AB132" s="245" t="s">
        <v>1053</v>
      </c>
      <c r="AC132" s="150">
        <f t="shared" si="5"/>
        <v>44824</v>
      </c>
      <c r="AD132" s="157">
        <f t="shared" si="3"/>
        <v>2000000</v>
      </c>
      <c r="AE132" s="147"/>
      <c r="AF132" s="147"/>
      <c r="AG132" s="159">
        <v>44740</v>
      </c>
      <c r="AH132" s="145" t="s">
        <v>2202</v>
      </c>
      <c r="AI132" s="309">
        <v>604598000</v>
      </c>
      <c r="AJ132" s="153">
        <v>1</v>
      </c>
    </row>
    <row r="133" spans="1:36" s="18" customFormat="1" ht="35.450000000000003" customHeight="1" x14ac:dyDescent="0.25">
      <c r="A133" s="326" t="s">
        <v>505</v>
      </c>
      <c r="B133" s="52">
        <v>44822</v>
      </c>
      <c r="C133" s="245" t="s">
        <v>1054</v>
      </c>
      <c r="D133" s="172" t="s">
        <v>226</v>
      </c>
      <c r="E133" s="45" t="s">
        <v>51</v>
      </c>
      <c r="F133" s="166" t="s">
        <v>104</v>
      </c>
      <c r="G133" s="174">
        <v>2000000</v>
      </c>
      <c r="H133" s="172" t="s">
        <v>226</v>
      </c>
      <c r="I133" s="51" t="s">
        <v>114</v>
      </c>
      <c r="J133" s="150">
        <f t="shared" si="4"/>
        <v>44822</v>
      </c>
      <c r="K133" s="52">
        <v>44825</v>
      </c>
      <c r="L133" s="259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8"/>
      <c r="X133" s="149" t="s">
        <v>99</v>
      </c>
      <c r="Y133" s="144">
        <v>2422830000</v>
      </c>
      <c r="Z133" s="145" t="s">
        <v>52</v>
      </c>
      <c r="AA133" s="147" t="s">
        <v>44</v>
      </c>
      <c r="AB133" s="245" t="s">
        <v>1054</v>
      </c>
      <c r="AC133" s="150">
        <f t="shared" si="5"/>
        <v>44825</v>
      </c>
      <c r="AD133" s="157">
        <f t="shared" si="3"/>
        <v>2000000</v>
      </c>
      <c r="AE133" s="147"/>
      <c r="AF133" s="147"/>
      <c r="AG133" s="159">
        <v>44740</v>
      </c>
      <c r="AH133" s="145" t="s">
        <v>2202</v>
      </c>
      <c r="AI133" s="309">
        <v>604598000</v>
      </c>
      <c r="AJ133" s="153">
        <v>1</v>
      </c>
    </row>
    <row r="134" spans="1:36" s="18" customFormat="1" ht="35.450000000000003" customHeight="1" x14ac:dyDescent="0.25">
      <c r="A134" s="326" t="s">
        <v>506</v>
      </c>
      <c r="B134" s="241">
        <v>44816</v>
      </c>
      <c r="C134" s="245" t="s">
        <v>1055</v>
      </c>
      <c r="D134" s="172" t="s">
        <v>227</v>
      </c>
      <c r="E134" s="45" t="s">
        <v>51</v>
      </c>
      <c r="F134" s="166" t="s">
        <v>104</v>
      </c>
      <c r="G134" s="174">
        <v>569600</v>
      </c>
      <c r="H134" s="172" t="s">
        <v>227</v>
      </c>
      <c r="I134" s="51" t="s">
        <v>109</v>
      </c>
      <c r="J134" s="150">
        <f t="shared" si="4"/>
        <v>44816</v>
      </c>
      <c r="K134" s="241">
        <v>44819</v>
      </c>
      <c r="L134" s="259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8"/>
      <c r="X134" s="149" t="s">
        <v>99</v>
      </c>
      <c r="Y134" s="144">
        <v>2422830000</v>
      </c>
      <c r="Z134" s="145" t="s">
        <v>52</v>
      </c>
      <c r="AA134" s="147" t="s">
        <v>44</v>
      </c>
      <c r="AB134" s="245" t="s">
        <v>1055</v>
      </c>
      <c r="AC134" s="150">
        <f t="shared" si="5"/>
        <v>44819</v>
      </c>
      <c r="AD134" s="157">
        <f t="shared" si="3"/>
        <v>569600</v>
      </c>
      <c r="AE134" s="147"/>
      <c r="AF134" s="147"/>
      <c r="AG134" s="159">
        <v>44740</v>
      </c>
      <c r="AH134" s="145" t="s">
        <v>2202</v>
      </c>
      <c r="AI134" s="309">
        <v>604598000</v>
      </c>
      <c r="AJ134" s="153">
        <v>1</v>
      </c>
    </row>
    <row r="135" spans="1:36" s="18" customFormat="1" ht="35.450000000000003" customHeight="1" x14ac:dyDescent="0.25">
      <c r="A135" s="326" t="s">
        <v>507</v>
      </c>
      <c r="B135" s="241">
        <v>44823</v>
      </c>
      <c r="C135" s="245" t="s">
        <v>1056</v>
      </c>
      <c r="D135" s="172" t="s">
        <v>228</v>
      </c>
      <c r="E135" s="45" t="s">
        <v>51</v>
      </c>
      <c r="F135" s="166" t="s">
        <v>104</v>
      </c>
      <c r="G135" s="174">
        <v>2500000</v>
      </c>
      <c r="H135" s="172" t="s">
        <v>228</v>
      </c>
      <c r="I135" s="51" t="s">
        <v>133</v>
      </c>
      <c r="J135" s="150">
        <f t="shared" si="4"/>
        <v>44823</v>
      </c>
      <c r="K135" s="241">
        <v>44827</v>
      </c>
      <c r="L135" s="259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8"/>
      <c r="X135" s="149" t="s">
        <v>99</v>
      </c>
      <c r="Y135" s="144">
        <v>2422830000</v>
      </c>
      <c r="Z135" s="145" t="s">
        <v>52</v>
      </c>
      <c r="AA135" s="147" t="s">
        <v>44</v>
      </c>
      <c r="AB135" s="245" t="s">
        <v>1056</v>
      </c>
      <c r="AC135" s="150">
        <f t="shared" ref="AC135:AC186" si="6">K135</f>
        <v>44827</v>
      </c>
      <c r="AD135" s="157">
        <f t="shared" si="3"/>
        <v>2500000</v>
      </c>
      <c r="AE135" s="147"/>
      <c r="AF135" s="147"/>
      <c r="AG135" s="159">
        <v>44740</v>
      </c>
      <c r="AH135" s="145" t="s">
        <v>2202</v>
      </c>
      <c r="AI135" s="309">
        <v>604598000</v>
      </c>
      <c r="AJ135" s="153">
        <v>1</v>
      </c>
    </row>
    <row r="136" spans="1:36" s="18" customFormat="1" ht="35.450000000000003" customHeight="1" x14ac:dyDescent="0.25">
      <c r="A136" s="326" t="s">
        <v>508</v>
      </c>
      <c r="B136" s="241">
        <v>44817</v>
      </c>
      <c r="C136" s="245" t="s">
        <v>1057</v>
      </c>
      <c r="D136" s="172" t="s">
        <v>229</v>
      </c>
      <c r="E136" s="45" t="s">
        <v>51</v>
      </c>
      <c r="F136" s="166" t="s">
        <v>104</v>
      </c>
      <c r="G136" s="174">
        <v>1750000</v>
      </c>
      <c r="H136" s="172" t="s">
        <v>229</v>
      </c>
      <c r="I136" s="51" t="s">
        <v>109</v>
      </c>
      <c r="J136" s="150">
        <f t="shared" si="4"/>
        <v>44817</v>
      </c>
      <c r="K136" s="241">
        <v>44820</v>
      </c>
      <c r="L136" s="259"/>
      <c r="M136" s="156"/>
      <c r="N136" s="156"/>
      <c r="O136" s="156"/>
      <c r="P136" s="156"/>
      <c r="Q136" s="156"/>
      <c r="R136" s="156"/>
      <c r="S136" s="156"/>
      <c r="T136" s="156"/>
      <c r="U136" s="156"/>
      <c r="V136" s="156"/>
      <c r="W136" s="158"/>
      <c r="X136" s="149" t="s">
        <v>99</v>
      </c>
      <c r="Y136" s="144">
        <v>2422830000</v>
      </c>
      <c r="Z136" s="145" t="s">
        <v>52</v>
      </c>
      <c r="AA136" s="147" t="s">
        <v>44</v>
      </c>
      <c r="AB136" s="245" t="s">
        <v>1057</v>
      </c>
      <c r="AC136" s="150">
        <f t="shared" si="6"/>
        <v>44820</v>
      </c>
      <c r="AD136" s="157">
        <f t="shared" si="3"/>
        <v>1750000</v>
      </c>
      <c r="AE136" s="147"/>
      <c r="AF136" s="147"/>
      <c r="AG136" s="159">
        <v>44740</v>
      </c>
      <c r="AH136" s="145" t="s">
        <v>2202</v>
      </c>
      <c r="AI136" s="309">
        <v>604598000</v>
      </c>
      <c r="AJ136" s="153">
        <v>1</v>
      </c>
    </row>
    <row r="137" spans="1:36" s="154" customFormat="1" ht="35.450000000000003" customHeight="1" x14ac:dyDescent="0.25">
      <c r="A137" s="326" t="s">
        <v>509</v>
      </c>
      <c r="B137" s="152">
        <v>44817</v>
      </c>
      <c r="C137" s="245" t="s">
        <v>1058</v>
      </c>
      <c r="D137" s="172" t="s">
        <v>230</v>
      </c>
      <c r="E137" s="45" t="s">
        <v>51</v>
      </c>
      <c r="F137" s="166" t="s">
        <v>104</v>
      </c>
      <c r="G137" s="174">
        <v>2650000</v>
      </c>
      <c r="H137" s="172" t="s">
        <v>230</v>
      </c>
      <c r="I137" s="51" t="s">
        <v>109</v>
      </c>
      <c r="J137" s="150">
        <f t="shared" si="4"/>
        <v>44817</v>
      </c>
      <c r="K137" s="152">
        <v>44820</v>
      </c>
      <c r="L137" s="257"/>
      <c r="M137" s="147"/>
      <c r="N137" s="147"/>
      <c r="O137" s="147"/>
      <c r="P137" s="147"/>
      <c r="Q137" s="147"/>
      <c r="R137" s="147"/>
      <c r="S137" s="147"/>
      <c r="T137" s="141"/>
      <c r="U137" s="141"/>
      <c r="V137" s="141"/>
      <c r="W137" s="148"/>
      <c r="X137" s="149" t="s">
        <v>99</v>
      </c>
      <c r="Y137" s="144">
        <v>2422830000</v>
      </c>
      <c r="Z137" s="145" t="s">
        <v>52</v>
      </c>
      <c r="AA137" s="147" t="s">
        <v>44</v>
      </c>
      <c r="AB137" s="245" t="s">
        <v>1058</v>
      </c>
      <c r="AC137" s="150">
        <f t="shared" si="6"/>
        <v>44820</v>
      </c>
      <c r="AD137" s="157">
        <f t="shared" si="3"/>
        <v>2650000</v>
      </c>
      <c r="AE137" s="147"/>
      <c r="AF137" s="147"/>
      <c r="AG137" s="159">
        <v>44740</v>
      </c>
      <c r="AH137" s="145" t="s">
        <v>2202</v>
      </c>
      <c r="AI137" s="309">
        <v>604598000</v>
      </c>
      <c r="AJ137" s="153">
        <v>1</v>
      </c>
    </row>
    <row r="138" spans="1:36" s="55" customFormat="1" ht="35.450000000000003" customHeight="1" x14ac:dyDescent="0.25">
      <c r="A138" s="326" t="s">
        <v>510</v>
      </c>
      <c r="B138" s="52">
        <v>44820</v>
      </c>
      <c r="C138" s="245" t="s">
        <v>1059</v>
      </c>
      <c r="D138" s="186" t="s">
        <v>231</v>
      </c>
      <c r="E138" s="45" t="s">
        <v>51</v>
      </c>
      <c r="F138" s="166" t="s">
        <v>104</v>
      </c>
      <c r="G138" s="174">
        <v>2000000</v>
      </c>
      <c r="H138" s="173" t="s">
        <v>231</v>
      </c>
      <c r="I138" s="51" t="s">
        <v>129</v>
      </c>
      <c r="J138" s="150">
        <f t="shared" si="4"/>
        <v>44820</v>
      </c>
      <c r="K138" s="52">
        <v>44822</v>
      </c>
      <c r="L138" s="258"/>
      <c r="M138" s="47"/>
      <c r="N138" s="47"/>
      <c r="O138" s="47"/>
      <c r="P138" s="47"/>
      <c r="Q138" s="47"/>
      <c r="R138" s="47"/>
      <c r="S138" s="47"/>
      <c r="T138" s="49"/>
      <c r="U138" s="49"/>
      <c r="V138" s="49"/>
      <c r="W138" s="56"/>
      <c r="X138" s="149" t="s">
        <v>99</v>
      </c>
      <c r="Y138" s="144">
        <v>2422830000</v>
      </c>
      <c r="Z138" s="145" t="s">
        <v>52</v>
      </c>
      <c r="AA138" s="147" t="s">
        <v>44</v>
      </c>
      <c r="AB138" s="245" t="s">
        <v>1059</v>
      </c>
      <c r="AC138" s="150">
        <f t="shared" si="6"/>
        <v>44822</v>
      </c>
      <c r="AD138" s="157">
        <f t="shared" si="3"/>
        <v>2000000</v>
      </c>
      <c r="AE138" s="147"/>
      <c r="AF138" s="147"/>
      <c r="AG138" s="159">
        <v>44740</v>
      </c>
      <c r="AH138" s="145" t="s">
        <v>2202</v>
      </c>
      <c r="AI138" s="309">
        <v>604598000</v>
      </c>
      <c r="AJ138" s="153">
        <v>1</v>
      </c>
    </row>
    <row r="139" spans="1:36" s="55" customFormat="1" ht="35.450000000000003" customHeight="1" x14ac:dyDescent="0.25">
      <c r="A139" s="326" t="s">
        <v>511</v>
      </c>
      <c r="B139" s="52">
        <v>44820</v>
      </c>
      <c r="C139" s="245" t="s">
        <v>1060</v>
      </c>
      <c r="D139" s="186" t="s">
        <v>232</v>
      </c>
      <c r="E139" s="45" t="s">
        <v>51</v>
      </c>
      <c r="F139" s="166" t="s">
        <v>104</v>
      </c>
      <c r="G139" s="174">
        <v>1450000</v>
      </c>
      <c r="H139" s="173" t="s">
        <v>232</v>
      </c>
      <c r="I139" s="51" t="s">
        <v>114</v>
      </c>
      <c r="J139" s="150">
        <f t="shared" si="4"/>
        <v>44820</v>
      </c>
      <c r="K139" s="52">
        <v>44823</v>
      </c>
      <c r="L139" s="258"/>
      <c r="M139" s="47"/>
      <c r="N139" s="47"/>
      <c r="O139" s="47"/>
      <c r="P139" s="47"/>
      <c r="Q139" s="47"/>
      <c r="R139" s="47"/>
      <c r="S139" s="47"/>
      <c r="T139" s="49"/>
      <c r="U139" s="49"/>
      <c r="V139" s="49"/>
      <c r="W139" s="56"/>
      <c r="X139" s="149" t="s">
        <v>99</v>
      </c>
      <c r="Y139" s="144">
        <v>2422830000</v>
      </c>
      <c r="Z139" s="145" t="s">
        <v>52</v>
      </c>
      <c r="AA139" s="147" t="s">
        <v>44</v>
      </c>
      <c r="AB139" s="245" t="s">
        <v>1060</v>
      </c>
      <c r="AC139" s="150">
        <f t="shared" si="6"/>
        <v>44823</v>
      </c>
      <c r="AD139" s="157">
        <f t="shared" si="3"/>
        <v>1450000</v>
      </c>
      <c r="AE139" s="147"/>
      <c r="AF139" s="147"/>
      <c r="AG139" s="159">
        <v>44740</v>
      </c>
      <c r="AH139" s="145" t="s">
        <v>2202</v>
      </c>
      <c r="AI139" s="309">
        <v>604598000</v>
      </c>
      <c r="AJ139" s="153">
        <v>1</v>
      </c>
    </row>
    <row r="140" spans="1:36" s="55" customFormat="1" ht="35.450000000000003" customHeight="1" x14ac:dyDescent="0.25">
      <c r="A140" s="326" t="s">
        <v>512</v>
      </c>
      <c r="B140" s="52">
        <v>44820</v>
      </c>
      <c r="C140" s="245" t="s">
        <v>1061</v>
      </c>
      <c r="D140" s="186" t="s">
        <v>233</v>
      </c>
      <c r="E140" s="45" t="s">
        <v>51</v>
      </c>
      <c r="F140" s="166" t="s">
        <v>104</v>
      </c>
      <c r="G140" s="174">
        <v>3000000</v>
      </c>
      <c r="H140" s="173" t="s">
        <v>233</v>
      </c>
      <c r="I140" s="51" t="s">
        <v>109</v>
      </c>
      <c r="J140" s="150">
        <f t="shared" si="4"/>
        <v>44820</v>
      </c>
      <c r="K140" s="52">
        <v>44823</v>
      </c>
      <c r="L140" s="258"/>
      <c r="M140" s="47"/>
      <c r="N140" s="47"/>
      <c r="O140" s="47"/>
      <c r="P140" s="47"/>
      <c r="Q140" s="47"/>
      <c r="R140" s="47"/>
      <c r="S140" s="47"/>
      <c r="T140" s="49"/>
      <c r="U140" s="49"/>
      <c r="V140" s="49"/>
      <c r="W140" s="56"/>
      <c r="X140" s="149" t="s">
        <v>99</v>
      </c>
      <c r="Y140" s="144">
        <v>2422830000</v>
      </c>
      <c r="Z140" s="145" t="s">
        <v>52</v>
      </c>
      <c r="AA140" s="147" t="s">
        <v>44</v>
      </c>
      <c r="AB140" s="245" t="s">
        <v>1061</v>
      </c>
      <c r="AC140" s="150">
        <f t="shared" si="6"/>
        <v>44823</v>
      </c>
      <c r="AD140" s="157">
        <f t="shared" si="3"/>
        <v>3000000</v>
      </c>
      <c r="AE140" s="147"/>
      <c r="AF140" s="147"/>
      <c r="AG140" s="159">
        <v>44740</v>
      </c>
      <c r="AH140" s="145" t="s">
        <v>2202</v>
      </c>
      <c r="AI140" s="309">
        <v>604598000</v>
      </c>
      <c r="AJ140" s="153">
        <v>1</v>
      </c>
    </row>
    <row r="141" spans="1:36" s="154" customFormat="1" ht="35.450000000000003" customHeight="1" x14ac:dyDescent="0.25">
      <c r="A141" s="326" t="s">
        <v>513</v>
      </c>
      <c r="B141" s="152">
        <v>44821</v>
      </c>
      <c r="C141" s="245" t="s">
        <v>1062</v>
      </c>
      <c r="D141" s="186" t="s">
        <v>234</v>
      </c>
      <c r="E141" s="45" t="s">
        <v>51</v>
      </c>
      <c r="F141" s="166" t="s">
        <v>104</v>
      </c>
      <c r="G141" s="174">
        <v>3000000</v>
      </c>
      <c r="H141" s="173" t="s">
        <v>234</v>
      </c>
      <c r="I141" s="51" t="s">
        <v>109</v>
      </c>
      <c r="J141" s="150">
        <f t="shared" si="4"/>
        <v>44821</v>
      </c>
      <c r="K141" s="152">
        <v>44824</v>
      </c>
      <c r="L141" s="257"/>
      <c r="M141" s="147"/>
      <c r="N141" s="147"/>
      <c r="O141" s="147"/>
      <c r="P141" s="147"/>
      <c r="Q141" s="147"/>
      <c r="R141" s="147"/>
      <c r="S141" s="147"/>
      <c r="T141" s="141"/>
      <c r="U141" s="141"/>
      <c r="V141" s="141"/>
      <c r="W141" s="148"/>
      <c r="X141" s="149" t="s">
        <v>99</v>
      </c>
      <c r="Y141" s="144">
        <v>2422830000</v>
      </c>
      <c r="Z141" s="145" t="s">
        <v>52</v>
      </c>
      <c r="AA141" s="147" t="s">
        <v>44</v>
      </c>
      <c r="AB141" s="245" t="s">
        <v>1062</v>
      </c>
      <c r="AC141" s="150">
        <f t="shared" si="6"/>
        <v>44824</v>
      </c>
      <c r="AD141" s="157">
        <f t="shared" si="3"/>
        <v>3000000</v>
      </c>
      <c r="AE141" s="147"/>
      <c r="AF141" s="147"/>
      <c r="AG141" s="159">
        <v>44740</v>
      </c>
      <c r="AH141" s="145" t="s">
        <v>2202</v>
      </c>
      <c r="AI141" s="309">
        <v>604598000</v>
      </c>
      <c r="AJ141" s="153">
        <v>1</v>
      </c>
    </row>
    <row r="142" spans="1:36" s="55" customFormat="1" ht="35.450000000000003" customHeight="1" x14ac:dyDescent="0.25">
      <c r="A142" s="326" t="s">
        <v>514</v>
      </c>
      <c r="B142" s="52">
        <v>44823</v>
      </c>
      <c r="C142" s="245" t="s">
        <v>1063</v>
      </c>
      <c r="D142" s="186" t="s">
        <v>235</v>
      </c>
      <c r="E142" s="45" t="s">
        <v>51</v>
      </c>
      <c r="F142" s="166" t="s">
        <v>104</v>
      </c>
      <c r="G142" s="174">
        <v>3000000</v>
      </c>
      <c r="H142" s="173" t="s">
        <v>235</v>
      </c>
      <c r="I142" s="51" t="s">
        <v>114</v>
      </c>
      <c r="J142" s="150">
        <f t="shared" si="4"/>
        <v>44823</v>
      </c>
      <c r="K142" s="52">
        <v>44826</v>
      </c>
      <c r="L142" s="258"/>
      <c r="M142" s="47"/>
      <c r="N142" s="47"/>
      <c r="O142" s="47"/>
      <c r="P142" s="47"/>
      <c r="Q142" s="47"/>
      <c r="R142" s="47"/>
      <c r="S142" s="47"/>
      <c r="T142" s="49"/>
      <c r="U142" s="49"/>
      <c r="V142" s="49"/>
      <c r="W142" s="56"/>
      <c r="X142" s="149" t="s">
        <v>99</v>
      </c>
      <c r="Y142" s="144">
        <v>2422830000</v>
      </c>
      <c r="Z142" s="145" t="s">
        <v>52</v>
      </c>
      <c r="AA142" s="147" t="s">
        <v>44</v>
      </c>
      <c r="AB142" s="245" t="s">
        <v>1063</v>
      </c>
      <c r="AC142" s="150">
        <f t="shared" si="6"/>
        <v>44826</v>
      </c>
      <c r="AD142" s="157">
        <f t="shared" ref="AD142:AD205" si="7">G142</f>
        <v>3000000</v>
      </c>
      <c r="AE142" s="147"/>
      <c r="AF142" s="147"/>
      <c r="AG142" s="159">
        <v>44740</v>
      </c>
      <c r="AH142" s="145" t="s">
        <v>2202</v>
      </c>
      <c r="AI142" s="309">
        <v>604598000</v>
      </c>
      <c r="AJ142" s="153">
        <v>1</v>
      </c>
    </row>
    <row r="143" spans="1:36" s="55" customFormat="1" ht="35.450000000000003" customHeight="1" x14ac:dyDescent="0.25">
      <c r="A143" s="326" t="s">
        <v>515</v>
      </c>
      <c r="B143" s="52">
        <v>44821</v>
      </c>
      <c r="C143" s="245" t="s">
        <v>1064</v>
      </c>
      <c r="D143" s="186" t="s">
        <v>236</v>
      </c>
      <c r="E143" s="45" t="s">
        <v>51</v>
      </c>
      <c r="F143" s="166" t="s">
        <v>104</v>
      </c>
      <c r="G143" s="174">
        <v>1400000</v>
      </c>
      <c r="H143" s="173" t="s">
        <v>236</v>
      </c>
      <c r="I143" s="51" t="s">
        <v>109</v>
      </c>
      <c r="J143" s="150">
        <f t="shared" ref="J143:J206" si="8">B143</f>
        <v>44821</v>
      </c>
      <c r="K143" s="52">
        <v>44824</v>
      </c>
      <c r="L143" s="258"/>
      <c r="M143" s="47"/>
      <c r="N143" s="47"/>
      <c r="O143" s="47"/>
      <c r="P143" s="47"/>
      <c r="Q143" s="47"/>
      <c r="R143" s="47"/>
      <c r="S143" s="47"/>
      <c r="T143" s="49"/>
      <c r="U143" s="49"/>
      <c r="V143" s="49"/>
      <c r="W143" s="56"/>
      <c r="X143" s="149" t="s">
        <v>99</v>
      </c>
      <c r="Y143" s="144">
        <v>2422830000</v>
      </c>
      <c r="Z143" s="145" t="s">
        <v>52</v>
      </c>
      <c r="AA143" s="147" t="s">
        <v>44</v>
      </c>
      <c r="AB143" s="245" t="s">
        <v>1064</v>
      </c>
      <c r="AC143" s="150">
        <f t="shared" si="6"/>
        <v>44824</v>
      </c>
      <c r="AD143" s="157">
        <f t="shared" si="7"/>
        <v>1400000</v>
      </c>
      <c r="AE143" s="147"/>
      <c r="AF143" s="147"/>
      <c r="AG143" s="159">
        <v>44740</v>
      </c>
      <c r="AH143" s="145" t="s">
        <v>2202</v>
      </c>
      <c r="AI143" s="309">
        <v>604598000</v>
      </c>
      <c r="AJ143" s="153">
        <v>1</v>
      </c>
    </row>
    <row r="144" spans="1:36" s="55" customFormat="1" ht="35.450000000000003" customHeight="1" x14ac:dyDescent="0.25">
      <c r="A144" s="326" t="s">
        <v>516</v>
      </c>
      <c r="B144" s="52">
        <v>44822</v>
      </c>
      <c r="C144" s="245" t="s">
        <v>1065</v>
      </c>
      <c r="D144" s="186" t="s">
        <v>237</v>
      </c>
      <c r="E144" s="45" t="s">
        <v>51</v>
      </c>
      <c r="F144" s="166" t="s">
        <v>104</v>
      </c>
      <c r="G144" s="174">
        <v>2000000</v>
      </c>
      <c r="H144" s="173" t="s">
        <v>237</v>
      </c>
      <c r="I144" s="51" t="s">
        <v>114</v>
      </c>
      <c r="J144" s="150">
        <f t="shared" si="8"/>
        <v>44822</v>
      </c>
      <c r="K144" s="52">
        <v>44825</v>
      </c>
      <c r="L144" s="258"/>
      <c r="M144" s="47"/>
      <c r="N144" s="47"/>
      <c r="O144" s="47"/>
      <c r="P144" s="47"/>
      <c r="Q144" s="47"/>
      <c r="R144" s="47"/>
      <c r="S144" s="47"/>
      <c r="T144" s="49"/>
      <c r="U144" s="49"/>
      <c r="V144" s="49"/>
      <c r="W144" s="56"/>
      <c r="X144" s="149" t="s">
        <v>99</v>
      </c>
      <c r="Y144" s="144">
        <v>2422830000</v>
      </c>
      <c r="Z144" s="145" t="s">
        <v>52</v>
      </c>
      <c r="AA144" s="147" t="s">
        <v>44</v>
      </c>
      <c r="AB144" s="245" t="s">
        <v>1065</v>
      </c>
      <c r="AC144" s="150">
        <f t="shared" si="6"/>
        <v>44825</v>
      </c>
      <c r="AD144" s="157">
        <f t="shared" si="7"/>
        <v>2000000</v>
      </c>
      <c r="AE144" s="147"/>
      <c r="AF144" s="147"/>
      <c r="AG144" s="159">
        <v>44740</v>
      </c>
      <c r="AH144" s="145" t="s">
        <v>2202</v>
      </c>
      <c r="AI144" s="309">
        <v>604598000</v>
      </c>
      <c r="AJ144" s="153">
        <v>1</v>
      </c>
    </row>
    <row r="145" spans="1:36" s="55" customFormat="1" ht="35.450000000000003" customHeight="1" x14ac:dyDescent="0.25">
      <c r="A145" s="326" t="s">
        <v>517</v>
      </c>
      <c r="B145" s="52">
        <v>44821</v>
      </c>
      <c r="C145" s="245" t="s">
        <v>1066</v>
      </c>
      <c r="D145" s="172" t="s">
        <v>238</v>
      </c>
      <c r="E145" s="45" t="s">
        <v>51</v>
      </c>
      <c r="F145" s="166" t="s">
        <v>104</v>
      </c>
      <c r="G145" s="174">
        <v>2000000</v>
      </c>
      <c r="H145" s="172" t="s">
        <v>238</v>
      </c>
      <c r="I145" s="51" t="s">
        <v>109</v>
      </c>
      <c r="J145" s="150">
        <f t="shared" si="8"/>
        <v>44821</v>
      </c>
      <c r="K145" s="52">
        <v>44824</v>
      </c>
      <c r="L145" s="258"/>
      <c r="M145" s="47"/>
      <c r="N145" s="47"/>
      <c r="O145" s="47"/>
      <c r="P145" s="47"/>
      <c r="Q145" s="47"/>
      <c r="R145" s="47"/>
      <c r="S145" s="47"/>
      <c r="T145" s="49"/>
      <c r="U145" s="49"/>
      <c r="V145" s="49"/>
      <c r="W145" s="56"/>
      <c r="X145" s="149" t="s">
        <v>99</v>
      </c>
      <c r="Y145" s="144">
        <v>2422830000</v>
      </c>
      <c r="Z145" s="145" t="s">
        <v>52</v>
      </c>
      <c r="AA145" s="147" t="s">
        <v>44</v>
      </c>
      <c r="AB145" s="245" t="s">
        <v>1066</v>
      </c>
      <c r="AC145" s="150">
        <f t="shared" si="6"/>
        <v>44824</v>
      </c>
      <c r="AD145" s="157">
        <f t="shared" si="7"/>
        <v>2000000</v>
      </c>
      <c r="AE145" s="147"/>
      <c r="AF145" s="147"/>
      <c r="AG145" s="159">
        <v>44740</v>
      </c>
      <c r="AH145" s="145" t="s">
        <v>2202</v>
      </c>
      <c r="AI145" s="309">
        <v>604598000</v>
      </c>
      <c r="AJ145" s="153">
        <v>1</v>
      </c>
    </row>
    <row r="146" spans="1:36" s="55" customFormat="1" ht="35.450000000000003" customHeight="1" x14ac:dyDescent="0.25">
      <c r="A146" s="326" t="s">
        <v>518</v>
      </c>
      <c r="B146" s="241">
        <v>44816</v>
      </c>
      <c r="C146" s="245" t="s">
        <v>1067</v>
      </c>
      <c r="D146" s="172" t="s">
        <v>239</v>
      </c>
      <c r="E146" s="45" t="s">
        <v>51</v>
      </c>
      <c r="F146" s="45" t="s">
        <v>407</v>
      </c>
      <c r="G146" s="174">
        <v>600000</v>
      </c>
      <c r="H146" s="172" t="s">
        <v>239</v>
      </c>
      <c r="I146" s="51" t="s">
        <v>133</v>
      </c>
      <c r="J146" s="150">
        <f t="shared" si="8"/>
        <v>44816</v>
      </c>
      <c r="K146" s="241">
        <v>44820</v>
      </c>
      <c r="L146" s="258"/>
      <c r="M146" s="47"/>
      <c r="N146" s="47"/>
      <c r="O146" s="47"/>
      <c r="P146" s="47"/>
      <c r="Q146" s="47"/>
      <c r="R146" s="47"/>
      <c r="S146" s="47"/>
      <c r="T146" s="49"/>
      <c r="U146" s="49"/>
      <c r="V146" s="49"/>
      <c r="W146" s="56"/>
      <c r="X146" s="149" t="s">
        <v>99</v>
      </c>
      <c r="Y146" s="144">
        <v>2422830000</v>
      </c>
      <c r="Z146" s="145" t="s">
        <v>52</v>
      </c>
      <c r="AA146" s="147" t="s">
        <v>44</v>
      </c>
      <c r="AB146" s="245" t="s">
        <v>1067</v>
      </c>
      <c r="AC146" s="150">
        <f t="shared" si="6"/>
        <v>44820</v>
      </c>
      <c r="AD146" s="157">
        <f t="shared" si="7"/>
        <v>600000</v>
      </c>
      <c r="AE146" s="147"/>
      <c r="AF146" s="147"/>
      <c r="AG146" s="159">
        <v>44740</v>
      </c>
      <c r="AH146" s="145" t="s">
        <v>2202</v>
      </c>
      <c r="AI146" s="309">
        <v>604598000</v>
      </c>
      <c r="AJ146" s="153">
        <v>1</v>
      </c>
    </row>
    <row r="147" spans="1:36" s="55" customFormat="1" ht="35.450000000000003" customHeight="1" x14ac:dyDescent="0.25">
      <c r="A147" s="326" t="s">
        <v>519</v>
      </c>
      <c r="B147" s="241">
        <v>44823</v>
      </c>
      <c r="C147" s="245" t="s">
        <v>1068</v>
      </c>
      <c r="D147" s="172" t="s">
        <v>240</v>
      </c>
      <c r="E147" s="45" t="s">
        <v>51</v>
      </c>
      <c r="F147" s="45" t="s">
        <v>407</v>
      </c>
      <c r="G147" s="174">
        <v>1250000</v>
      </c>
      <c r="H147" s="172" t="s">
        <v>240</v>
      </c>
      <c r="I147" s="51" t="s">
        <v>129</v>
      </c>
      <c r="J147" s="150">
        <f t="shared" si="8"/>
        <v>44823</v>
      </c>
      <c r="K147" s="241">
        <v>44825</v>
      </c>
      <c r="L147" s="258"/>
      <c r="M147" s="47"/>
      <c r="N147" s="47"/>
      <c r="O147" s="47"/>
      <c r="P147" s="47"/>
      <c r="Q147" s="47"/>
      <c r="R147" s="47"/>
      <c r="S147" s="47"/>
      <c r="T147" s="49"/>
      <c r="U147" s="49"/>
      <c r="V147" s="49"/>
      <c r="W147" s="56"/>
      <c r="X147" s="149" t="s">
        <v>99</v>
      </c>
      <c r="Y147" s="144">
        <v>2422830000</v>
      </c>
      <c r="Z147" s="145" t="s">
        <v>52</v>
      </c>
      <c r="AA147" s="147" t="s">
        <v>44</v>
      </c>
      <c r="AB147" s="245" t="s">
        <v>1068</v>
      </c>
      <c r="AC147" s="150">
        <f t="shared" si="6"/>
        <v>44825</v>
      </c>
      <c r="AD147" s="157">
        <f t="shared" si="7"/>
        <v>1250000</v>
      </c>
      <c r="AE147" s="147"/>
      <c r="AF147" s="147"/>
      <c r="AG147" s="159">
        <v>44740</v>
      </c>
      <c r="AH147" s="145" t="s">
        <v>2202</v>
      </c>
      <c r="AI147" s="309">
        <v>604598000</v>
      </c>
      <c r="AJ147" s="153">
        <v>1</v>
      </c>
    </row>
    <row r="148" spans="1:36" s="55" customFormat="1" ht="35.450000000000003" customHeight="1" x14ac:dyDescent="0.25">
      <c r="A148" s="326" t="s">
        <v>520</v>
      </c>
      <c r="B148" s="241">
        <v>44817</v>
      </c>
      <c r="C148" s="245" t="s">
        <v>1069</v>
      </c>
      <c r="D148" s="172" t="s">
        <v>241</v>
      </c>
      <c r="E148" s="45" t="s">
        <v>51</v>
      </c>
      <c r="F148" s="45" t="s">
        <v>407</v>
      </c>
      <c r="G148" s="174">
        <v>1000000</v>
      </c>
      <c r="H148" s="172" t="s">
        <v>241</v>
      </c>
      <c r="I148" s="51" t="s">
        <v>114</v>
      </c>
      <c r="J148" s="150">
        <f t="shared" si="8"/>
        <v>44817</v>
      </c>
      <c r="K148" s="241">
        <v>44820</v>
      </c>
      <c r="L148" s="258"/>
      <c r="M148" s="47"/>
      <c r="N148" s="47"/>
      <c r="O148" s="47"/>
      <c r="P148" s="47"/>
      <c r="Q148" s="47"/>
      <c r="R148" s="47"/>
      <c r="S148" s="47"/>
      <c r="T148" s="49"/>
      <c r="U148" s="49"/>
      <c r="V148" s="49"/>
      <c r="W148" s="56"/>
      <c r="X148" s="149" t="s">
        <v>99</v>
      </c>
      <c r="Y148" s="144">
        <v>2422830000</v>
      </c>
      <c r="Z148" s="145" t="s">
        <v>52</v>
      </c>
      <c r="AA148" s="147" t="s">
        <v>44</v>
      </c>
      <c r="AB148" s="245" t="s">
        <v>1069</v>
      </c>
      <c r="AC148" s="150">
        <f t="shared" si="6"/>
        <v>44820</v>
      </c>
      <c r="AD148" s="157">
        <f t="shared" si="7"/>
        <v>1000000</v>
      </c>
      <c r="AE148" s="147"/>
      <c r="AF148" s="147"/>
      <c r="AG148" s="159">
        <v>44740</v>
      </c>
      <c r="AH148" s="145" t="s">
        <v>2202</v>
      </c>
      <c r="AI148" s="309">
        <v>604598000</v>
      </c>
      <c r="AJ148" s="153">
        <v>1</v>
      </c>
    </row>
    <row r="149" spans="1:36" s="55" customFormat="1" ht="35.450000000000003" customHeight="1" x14ac:dyDescent="0.25">
      <c r="A149" s="326" t="s">
        <v>521</v>
      </c>
      <c r="B149" s="152">
        <v>44817</v>
      </c>
      <c r="C149" s="245" t="s">
        <v>1070</v>
      </c>
      <c r="D149" s="172" t="s">
        <v>242</v>
      </c>
      <c r="E149" s="45" t="s">
        <v>51</v>
      </c>
      <c r="F149" s="45" t="s">
        <v>407</v>
      </c>
      <c r="G149" s="174">
        <v>3000000</v>
      </c>
      <c r="H149" s="172" t="s">
        <v>242</v>
      </c>
      <c r="I149" s="51" t="s">
        <v>109</v>
      </c>
      <c r="J149" s="150">
        <f t="shared" si="8"/>
        <v>44817</v>
      </c>
      <c r="K149" s="152">
        <v>44820</v>
      </c>
      <c r="L149" s="258"/>
      <c r="M149" s="47"/>
      <c r="N149" s="47"/>
      <c r="O149" s="47"/>
      <c r="P149" s="47"/>
      <c r="Q149" s="47"/>
      <c r="R149" s="47"/>
      <c r="S149" s="47"/>
      <c r="T149" s="49"/>
      <c r="U149" s="49"/>
      <c r="V149" s="49"/>
      <c r="W149" s="56"/>
      <c r="X149" s="149" t="s">
        <v>99</v>
      </c>
      <c r="Y149" s="144">
        <v>2422830000</v>
      </c>
      <c r="Z149" s="145" t="s">
        <v>52</v>
      </c>
      <c r="AA149" s="147" t="s">
        <v>44</v>
      </c>
      <c r="AB149" s="245" t="s">
        <v>1070</v>
      </c>
      <c r="AC149" s="150">
        <f t="shared" si="6"/>
        <v>44820</v>
      </c>
      <c r="AD149" s="157">
        <f t="shared" si="7"/>
        <v>3000000</v>
      </c>
      <c r="AE149" s="147"/>
      <c r="AF149" s="147"/>
      <c r="AG149" s="159">
        <v>44740</v>
      </c>
      <c r="AH149" s="145" t="s">
        <v>2202</v>
      </c>
      <c r="AI149" s="309">
        <v>604598000</v>
      </c>
      <c r="AJ149" s="153">
        <v>1</v>
      </c>
    </row>
    <row r="150" spans="1:36" s="55" customFormat="1" ht="35.450000000000003" customHeight="1" x14ac:dyDescent="0.25">
      <c r="A150" s="326" t="s">
        <v>522</v>
      </c>
      <c r="B150" s="52">
        <v>44820</v>
      </c>
      <c r="C150" s="245" t="s">
        <v>1071</v>
      </c>
      <c r="D150" s="172" t="s">
        <v>243</v>
      </c>
      <c r="E150" s="45" t="s">
        <v>51</v>
      </c>
      <c r="F150" s="45" t="s">
        <v>407</v>
      </c>
      <c r="G150" s="174">
        <v>3346400</v>
      </c>
      <c r="H150" s="172" t="s">
        <v>243</v>
      </c>
      <c r="I150" s="145" t="s">
        <v>133</v>
      </c>
      <c r="J150" s="150">
        <f t="shared" si="8"/>
        <v>44820</v>
      </c>
      <c r="K150" s="52">
        <v>44824</v>
      </c>
      <c r="L150" s="258"/>
      <c r="M150" s="47"/>
      <c r="N150" s="47"/>
      <c r="O150" s="47"/>
      <c r="P150" s="47"/>
      <c r="Q150" s="47"/>
      <c r="R150" s="47"/>
      <c r="S150" s="47"/>
      <c r="T150" s="49"/>
      <c r="U150" s="49"/>
      <c r="V150" s="49"/>
      <c r="W150" s="56"/>
      <c r="X150" s="149" t="s">
        <v>99</v>
      </c>
      <c r="Y150" s="144">
        <v>2422830000</v>
      </c>
      <c r="Z150" s="145" t="s">
        <v>52</v>
      </c>
      <c r="AA150" s="147" t="s">
        <v>44</v>
      </c>
      <c r="AB150" s="245" t="s">
        <v>1071</v>
      </c>
      <c r="AC150" s="150">
        <f t="shared" si="6"/>
        <v>44824</v>
      </c>
      <c r="AD150" s="157">
        <f t="shared" si="7"/>
        <v>3346400</v>
      </c>
      <c r="AE150" s="147"/>
      <c r="AF150" s="147"/>
      <c r="AG150" s="159">
        <v>44740</v>
      </c>
      <c r="AH150" s="145" t="s">
        <v>2202</v>
      </c>
      <c r="AI150" s="309">
        <v>604598000</v>
      </c>
      <c r="AJ150" s="153">
        <v>1</v>
      </c>
    </row>
    <row r="151" spans="1:36" s="55" customFormat="1" ht="35.450000000000003" customHeight="1" x14ac:dyDescent="0.25">
      <c r="A151" s="326" t="s">
        <v>523</v>
      </c>
      <c r="B151" s="52">
        <v>44820</v>
      </c>
      <c r="C151" s="245" t="s">
        <v>1072</v>
      </c>
      <c r="D151" s="172" t="s">
        <v>244</v>
      </c>
      <c r="E151" s="45" t="s">
        <v>51</v>
      </c>
      <c r="F151" s="45" t="s">
        <v>407</v>
      </c>
      <c r="G151" s="174">
        <v>3000000</v>
      </c>
      <c r="H151" s="172" t="s">
        <v>244</v>
      </c>
      <c r="I151" s="51" t="s">
        <v>109</v>
      </c>
      <c r="J151" s="150">
        <f t="shared" si="8"/>
        <v>44820</v>
      </c>
      <c r="K151" s="52">
        <v>44823</v>
      </c>
      <c r="L151" s="258"/>
      <c r="M151" s="47"/>
      <c r="N151" s="47"/>
      <c r="O151" s="47"/>
      <c r="P151" s="47"/>
      <c r="Q151" s="47"/>
      <c r="R151" s="47"/>
      <c r="S151" s="47"/>
      <c r="T151" s="49"/>
      <c r="U151" s="49"/>
      <c r="V151" s="49"/>
      <c r="W151" s="56"/>
      <c r="X151" s="149" t="s">
        <v>99</v>
      </c>
      <c r="Y151" s="144">
        <v>2422830000</v>
      </c>
      <c r="Z151" s="145" t="s">
        <v>52</v>
      </c>
      <c r="AA151" s="147" t="s">
        <v>44</v>
      </c>
      <c r="AB151" s="245" t="s">
        <v>1072</v>
      </c>
      <c r="AC151" s="150">
        <f t="shared" si="6"/>
        <v>44823</v>
      </c>
      <c r="AD151" s="157">
        <f t="shared" si="7"/>
        <v>3000000</v>
      </c>
      <c r="AE151" s="147"/>
      <c r="AF151" s="147"/>
      <c r="AG151" s="159">
        <v>44740</v>
      </c>
      <c r="AH151" s="145" t="s">
        <v>2202</v>
      </c>
      <c r="AI151" s="309">
        <v>604598000</v>
      </c>
      <c r="AJ151" s="153">
        <v>1</v>
      </c>
    </row>
    <row r="152" spans="1:36" s="55" customFormat="1" ht="35.450000000000003" customHeight="1" x14ac:dyDescent="0.25">
      <c r="A152" s="326" t="s">
        <v>524</v>
      </c>
      <c r="B152" s="52">
        <v>44820</v>
      </c>
      <c r="C152" s="245" t="s">
        <v>1073</v>
      </c>
      <c r="D152" s="172" t="s">
        <v>245</v>
      </c>
      <c r="E152" s="45" t="s">
        <v>51</v>
      </c>
      <c r="F152" s="45" t="s">
        <v>407</v>
      </c>
      <c r="G152" s="174">
        <v>3000000</v>
      </c>
      <c r="H152" s="172" t="s">
        <v>245</v>
      </c>
      <c r="I152" s="51" t="s">
        <v>109</v>
      </c>
      <c r="J152" s="150">
        <f t="shared" si="8"/>
        <v>44820</v>
      </c>
      <c r="K152" s="52">
        <v>44823</v>
      </c>
      <c r="L152" s="258"/>
      <c r="M152" s="47"/>
      <c r="N152" s="47"/>
      <c r="O152" s="47"/>
      <c r="P152" s="47"/>
      <c r="Q152" s="47"/>
      <c r="R152" s="47"/>
      <c r="S152" s="47"/>
      <c r="T152" s="49"/>
      <c r="U152" s="49"/>
      <c r="V152" s="49"/>
      <c r="W152" s="56"/>
      <c r="X152" s="149" t="s">
        <v>99</v>
      </c>
      <c r="Y152" s="144">
        <v>2422830000</v>
      </c>
      <c r="Z152" s="145" t="s">
        <v>52</v>
      </c>
      <c r="AA152" s="147" t="s">
        <v>44</v>
      </c>
      <c r="AB152" s="245" t="s">
        <v>1073</v>
      </c>
      <c r="AC152" s="150">
        <f t="shared" si="6"/>
        <v>44823</v>
      </c>
      <c r="AD152" s="157">
        <f t="shared" si="7"/>
        <v>3000000</v>
      </c>
      <c r="AE152" s="147"/>
      <c r="AF152" s="147"/>
      <c r="AG152" s="159">
        <v>44740</v>
      </c>
      <c r="AH152" s="145" t="s">
        <v>2202</v>
      </c>
      <c r="AI152" s="309">
        <v>604598000</v>
      </c>
      <c r="AJ152" s="153">
        <v>1</v>
      </c>
    </row>
    <row r="153" spans="1:36" s="130" customFormat="1" ht="35.450000000000003" customHeight="1" x14ac:dyDescent="0.25">
      <c r="A153" s="326" t="s">
        <v>525</v>
      </c>
      <c r="B153" s="152">
        <v>44821</v>
      </c>
      <c r="C153" s="245" t="s">
        <v>1074</v>
      </c>
      <c r="D153" s="186" t="s">
        <v>246</v>
      </c>
      <c r="E153" s="45" t="s">
        <v>51</v>
      </c>
      <c r="F153" s="45" t="s">
        <v>407</v>
      </c>
      <c r="G153" s="174">
        <v>3000000</v>
      </c>
      <c r="H153" s="173" t="s">
        <v>246</v>
      </c>
      <c r="I153" s="51" t="s">
        <v>951</v>
      </c>
      <c r="J153" s="150">
        <f t="shared" si="8"/>
        <v>44821</v>
      </c>
      <c r="K153" s="152">
        <v>44827</v>
      </c>
      <c r="L153" s="258"/>
      <c r="M153" s="47"/>
      <c r="N153" s="47"/>
      <c r="O153" s="47"/>
      <c r="P153" s="47"/>
      <c r="Q153" s="47"/>
      <c r="R153" s="47"/>
      <c r="S153" s="47"/>
      <c r="T153" s="49"/>
      <c r="U153" s="49"/>
      <c r="V153" s="49"/>
      <c r="W153" s="56"/>
      <c r="X153" s="149" t="s">
        <v>99</v>
      </c>
      <c r="Y153" s="144">
        <v>2422830000</v>
      </c>
      <c r="Z153" s="145" t="s">
        <v>52</v>
      </c>
      <c r="AA153" s="147" t="s">
        <v>44</v>
      </c>
      <c r="AB153" s="245" t="s">
        <v>1074</v>
      </c>
      <c r="AC153" s="150">
        <f t="shared" si="6"/>
        <v>44827</v>
      </c>
      <c r="AD153" s="157">
        <f t="shared" si="7"/>
        <v>3000000</v>
      </c>
      <c r="AE153" s="147"/>
      <c r="AF153" s="147"/>
      <c r="AG153" s="159">
        <v>44740</v>
      </c>
      <c r="AH153" s="145" t="s">
        <v>2202</v>
      </c>
      <c r="AI153" s="309">
        <v>604598000</v>
      </c>
      <c r="AJ153" s="153">
        <v>1</v>
      </c>
    </row>
    <row r="154" spans="1:36" s="131" customFormat="1" ht="35.450000000000003" customHeight="1" x14ac:dyDescent="0.25">
      <c r="A154" s="326" t="s">
        <v>526</v>
      </c>
      <c r="B154" s="52">
        <v>44823</v>
      </c>
      <c r="C154" s="245" t="s">
        <v>1075</v>
      </c>
      <c r="D154" s="186" t="s">
        <v>247</v>
      </c>
      <c r="E154" s="45" t="s">
        <v>51</v>
      </c>
      <c r="F154" s="45" t="s">
        <v>407</v>
      </c>
      <c r="G154" s="174">
        <v>4000000</v>
      </c>
      <c r="H154" s="173" t="s">
        <v>247</v>
      </c>
      <c r="I154" s="145" t="s">
        <v>109</v>
      </c>
      <c r="J154" s="150">
        <f t="shared" si="8"/>
        <v>44823</v>
      </c>
      <c r="K154" s="52">
        <v>44826</v>
      </c>
      <c r="L154" s="258"/>
      <c r="M154" s="47"/>
      <c r="N154" s="47"/>
      <c r="O154" s="47"/>
      <c r="P154" s="47"/>
      <c r="Q154" s="47"/>
      <c r="R154" s="47"/>
      <c r="S154" s="47"/>
      <c r="T154" s="49"/>
      <c r="U154" s="49"/>
      <c r="V154" s="49"/>
      <c r="W154" s="56"/>
      <c r="X154" s="149" t="s">
        <v>99</v>
      </c>
      <c r="Y154" s="144">
        <v>2422830000</v>
      </c>
      <c r="Z154" s="145" t="s">
        <v>52</v>
      </c>
      <c r="AA154" s="147" t="s">
        <v>44</v>
      </c>
      <c r="AB154" s="245" t="s">
        <v>1075</v>
      </c>
      <c r="AC154" s="150">
        <f t="shared" si="6"/>
        <v>44826</v>
      </c>
      <c r="AD154" s="157">
        <f t="shared" si="7"/>
        <v>4000000</v>
      </c>
      <c r="AE154" s="147"/>
      <c r="AF154" s="147"/>
      <c r="AG154" s="159">
        <v>44740</v>
      </c>
      <c r="AH154" s="145" t="s">
        <v>2202</v>
      </c>
      <c r="AI154" s="309">
        <v>604598000</v>
      </c>
      <c r="AJ154" s="153">
        <v>1</v>
      </c>
    </row>
    <row r="155" spans="1:36" s="132" customFormat="1" ht="35.450000000000003" customHeight="1" x14ac:dyDescent="0.25">
      <c r="A155" s="326" t="s">
        <v>527</v>
      </c>
      <c r="B155" s="52">
        <v>44821</v>
      </c>
      <c r="C155" s="245" t="s">
        <v>1076</v>
      </c>
      <c r="D155" s="172" t="s">
        <v>248</v>
      </c>
      <c r="E155" s="45" t="s">
        <v>51</v>
      </c>
      <c r="F155" s="45" t="s">
        <v>407</v>
      </c>
      <c r="G155" s="174">
        <v>3350000</v>
      </c>
      <c r="H155" s="172" t="s">
        <v>248</v>
      </c>
      <c r="I155" s="51" t="s">
        <v>109</v>
      </c>
      <c r="J155" s="150">
        <f t="shared" si="8"/>
        <v>44821</v>
      </c>
      <c r="K155" s="52">
        <v>44824</v>
      </c>
      <c r="L155" s="258"/>
      <c r="M155" s="47"/>
      <c r="N155" s="47"/>
      <c r="O155" s="47"/>
      <c r="P155" s="47"/>
      <c r="Q155" s="47"/>
      <c r="R155" s="47"/>
      <c r="S155" s="47"/>
      <c r="T155" s="49"/>
      <c r="U155" s="49"/>
      <c r="V155" s="49"/>
      <c r="W155" s="56"/>
      <c r="X155" s="149" t="s">
        <v>99</v>
      </c>
      <c r="Y155" s="144">
        <v>2422830000</v>
      </c>
      <c r="Z155" s="145" t="s">
        <v>52</v>
      </c>
      <c r="AA155" s="147" t="s">
        <v>44</v>
      </c>
      <c r="AB155" s="245" t="s">
        <v>1076</v>
      </c>
      <c r="AC155" s="150">
        <f t="shared" si="6"/>
        <v>44824</v>
      </c>
      <c r="AD155" s="157">
        <f t="shared" si="7"/>
        <v>3350000</v>
      </c>
      <c r="AE155" s="147"/>
      <c r="AF155" s="147"/>
      <c r="AG155" s="159">
        <v>44740</v>
      </c>
      <c r="AH155" s="145" t="s">
        <v>2202</v>
      </c>
      <c r="AI155" s="309">
        <v>604598000</v>
      </c>
      <c r="AJ155" s="153">
        <v>1</v>
      </c>
    </row>
    <row r="156" spans="1:36" s="55" customFormat="1" ht="35.450000000000003" customHeight="1" x14ac:dyDescent="0.25">
      <c r="A156" s="326" t="s">
        <v>528</v>
      </c>
      <c r="B156" s="241">
        <v>44816</v>
      </c>
      <c r="C156" s="245" t="s">
        <v>1077</v>
      </c>
      <c r="D156" s="172" t="s">
        <v>249</v>
      </c>
      <c r="E156" s="45" t="s">
        <v>51</v>
      </c>
      <c r="F156" s="45" t="s">
        <v>407</v>
      </c>
      <c r="G156" s="174">
        <v>600000</v>
      </c>
      <c r="H156" s="172" t="s">
        <v>249</v>
      </c>
      <c r="I156" s="51" t="s">
        <v>114</v>
      </c>
      <c r="J156" s="150">
        <f t="shared" si="8"/>
        <v>44816</v>
      </c>
      <c r="K156" s="241">
        <v>44819</v>
      </c>
      <c r="L156" s="258"/>
      <c r="M156" s="47"/>
      <c r="N156" s="47"/>
      <c r="O156" s="47"/>
      <c r="P156" s="47"/>
      <c r="Q156" s="47"/>
      <c r="R156" s="47"/>
      <c r="S156" s="47"/>
      <c r="T156" s="49"/>
      <c r="U156" s="49"/>
      <c r="V156" s="49"/>
      <c r="W156" s="56"/>
      <c r="X156" s="149" t="s">
        <v>99</v>
      </c>
      <c r="Y156" s="144">
        <v>2422830000</v>
      </c>
      <c r="Z156" s="145" t="s">
        <v>52</v>
      </c>
      <c r="AA156" s="147" t="s">
        <v>44</v>
      </c>
      <c r="AB156" s="245" t="s">
        <v>1077</v>
      </c>
      <c r="AC156" s="150">
        <f t="shared" si="6"/>
        <v>44819</v>
      </c>
      <c r="AD156" s="157">
        <f t="shared" si="7"/>
        <v>600000</v>
      </c>
      <c r="AE156" s="147"/>
      <c r="AF156" s="147"/>
      <c r="AG156" s="159">
        <v>44740</v>
      </c>
      <c r="AH156" s="145" t="s">
        <v>2202</v>
      </c>
      <c r="AI156" s="309">
        <v>604598000</v>
      </c>
      <c r="AJ156" s="153">
        <v>1</v>
      </c>
    </row>
    <row r="157" spans="1:36" s="55" customFormat="1" ht="35.450000000000003" customHeight="1" x14ac:dyDescent="0.25">
      <c r="A157" s="326" t="s">
        <v>529</v>
      </c>
      <c r="B157" s="241">
        <v>44823</v>
      </c>
      <c r="C157" s="245" t="s">
        <v>1078</v>
      </c>
      <c r="D157" s="172" t="s">
        <v>250</v>
      </c>
      <c r="E157" s="45" t="s">
        <v>51</v>
      </c>
      <c r="F157" s="45" t="s">
        <v>407</v>
      </c>
      <c r="G157" s="174">
        <v>1250000</v>
      </c>
      <c r="H157" s="172" t="s">
        <v>250</v>
      </c>
      <c r="I157" s="51" t="s">
        <v>109</v>
      </c>
      <c r="J157" s="150">
        <f t="shared" si="8"/>
        <v>44823</v>
      </c>
      <c r="K157" s="241">
        <v>44826</v>
      </c>
      <c r="L157" s="258"/>
      <c r="M157" s="47"/>
      <c r="N157" s="47"/>
      <c r="O157" s="47"/>
      <c r="P157" s="47"/>
      <c r="Q157" s="47"/>
      <c r="R157" s="47"/>
      <c r="S157" s="47"/>
      <c r="T157" s="49"/>
      <c r="U157" s="49"/>
      <c r="V157" s="49"/>
      <c r="W157" s="56"/>
      <c r="X157" s="149" t="s">
        <v>99</v>
      </c>
      <c r="Y157" s="144">
        <v>2422830000</v>
      </c>
      <c r="Z157" s="145" t="s">
        <v>52</v>
      </c>
      <c r="AA157" s="147" t="s">
        <v>44</v>
      </c>
      <c r="AB157" s="245" t="s">
        <v>1078</v>
      </c>
      <c r="AC157" s="150">
        <f t="shared" si="6"/>
        <v>44826</v>
      </c>
      <c r="AD157" s="157">
        <f t="shared" si="7"/>
        <v>1250000</v>
      </c>
      <c r="AE157" s="147"/>
      <c r="AF157" s="147"/>
      <c r="AG157" s="159">
        <v>44740</v>
      </c>
      <c r="AH157" s="145" t="s">
        <v>2202</v>
      </c>
      <c r="AI157" s="309">
        <v>604598000</v>
      </c>
      <c r="AJ157" s="153">
        <v>1</v>
      </c>
    </row>
    <row r="158" spans="1:36" s="55" customFormat="1" ht="35.450000000000003" customHeight="1" x14ac:dyDescent="0.25">
      <c r="A158" s="326" t="s">
        <v>530</v>
      </c>
      <c r="B158" s="241">
        <v>44817</v>
      </c>
      <c r="C158" s="245" t="s">
        <v>1079</v>
      </c>
      <c r="D158" s="172" t="s">
        <v>251</v>
      </c>
      <c r="E158" s="45" t="s">
        <v>51</v>
      </c>
      <c r="F158" s="45" t="s">
        <v>407</v>
      </c>
      <c r="G158" s="174">
        <v>1000000</v>
      </c>
      <c r="H158" s="172" t="s">
        <v>251</v>
      </c>
      <c r="I158" s="51" t="s">
        <v>109</v>
      </c>
      <c r="J158" s="150">
        <f t="shared" si="8"/>
        <v>44817</v>
      </c>
      <c r="K158" s="241">
        <v>44820</v>
      </c>
      <c r="L158" s="258"/>
      <c r="M158" s="47"/>
      <c r="N158" s="47"/>
      <c r="O158" s="47"/>
      <c r="P158" s="47"/>
      <c r="Q158" s="47"/>
      <c r="R158" s="47"/>
      <c r="S158" s="47"/>
      <c r="T158" s="49"/>
      <c r="U158" s="49"/>
      <c r="V158" s="49"/>
      <c r="W158" s="56"/>
      <c r="X158" s="149" t="s">
        <v>99</v>
      </c>
      <c r="Y158" s="144">
        <v>2422830000</v>
      </c>
      <c r="Z158" s="145" t="s">
        <v>52</v>
      </c>
      <c r="AA158" s="147" t="s">
        <v>44</v>
      </c>
      <c r="AB158" s="245" t="s">
        <v>1079</v>
      </c>
      <c r="AC158" s="150">
        <f t="shared" si="6"/>
        <v>44820</v>
      </c>
      <c r="AD158" s="157">
        <f t="shared" si="7"/>
        <v>1000000</v>
      </c>
      <c r="AE158" s="147"/>
      <c r="AF158" s="147"/>
      <c r="AG158" s="159">
        <v>44740</v>
      </c>
      <c r="AH158" s="145" t="s">
        <v>2202</v>
      </c>
      <c r="AI158" s="309">
        <v>604598000</v>
      </c>
      <c r="AJ158" s="153">
        <v>1</v>
      </c>
    </row>
    <row r="159" spans="1:36" s="55" customFormat="1" ht="35.450000000000003" customHeight="1" x14ac:dyDescent="0.25">
      <c r="A159" s="326" t="s">
        <v>531</v>
      </c>
      <c r="B159" s="152">
        <v>44817</v>
      </c>
      <c r="C159" s="245" t="s">
        <v>1080</v>
      </c>
      <c r="D159" s="172" t="s">
        <v>252</v>
      </c>
      <c r="E159" s="45" t="s">
        <v>51</v>
      </c>
      <c r="F159" s="45" t="s">
        <v>407</v>
      </c>
      <c r="G159" s="174">
        <v>3840200</v>
      </c>
      <c r="H159" s="172" t="s">
        <v>252</v>
      </c>
      <c r="I159" s="51" t="s">
        <v>114</v>
      </c>
      <c r="J159" s="150">
        <f t="shared" si="8"/>
        <v>44817</v>
      </c>
      <c r="K159" s="152">
        <v>44820</v>
      </c>
      <c r="L159" s="258"/>
      <c r="M159" s="47"/>
      <c r="N159" s="47"/>
      <c r="O159" s="47"/>
      <c r="P159" s="47"/>
      <c r="Q159" s="47"/>
      <c r="R159" s="47"/>
      <c r="S159" s="47"/>
      <c r="T159" s="49"/>
      <c r="U159" s="49"/>
      <c r="V159" s="49"/>
      <c r="W159" s="56"/>
      <c r="X159" s="149" t="s">
        <v>99</v>
      </c>
      <c r="Y159" s="144">
        <v>2422830000</v>
      </c>
      <c r="Z159" s="145" t="s">
        <v>52</v>
      </c>
      <c r="AA159" s="147" t="s">
        <v>44</v>
      </c>
      <c r="AB159" s="245" t="s">
        <v>1080</v>
      </c>
      <c r="AC159" s="150">
        <f t="shared" si="6"/>
        <v>44820</v>
      </c>
      <c r="AD159" s="157">
        <f t="shared" si="7"/>
        <v>3840200</v>
      </c>
      <c r="AE159" s="147"/>
      <c r="AF159" s="147"/>
      <c r="AG159" s="159">
        <v>44740</v>
      </c>
      <c r="AH159" s="145" t="s">
        <v>2202</v>
      </c>
      <c r="AI159" s="309">
        <v>604598000</v>
      </c>
      <c r="AJ159" s="153">
        <v>1</v>
      </c>
    </row>
    <row r="160" spans="1:36" s="55" customFormat="1" ht="35.450000000000003" customHeight="1" x14ac:dyDescent="0.25">
      <c r="A160" s="326" t="s">
        <v>532</v>
      </c>
      <c r="B160" s="52">
        <v>44820</v>
      </c>
      <c r="C160" s="245" t="s">
        <v>1081</v>
      </c>
      <c r="D160" s="186" t="s">
        <v>253</v>
      </c>
      <c r="E160" s="45" t="s">
        <v>51</v>
      </c>
      <c r="F160" s="45" t="s">
        <v>407</v>
      </c>
      <c r="G160" s="174">
        <v>2700000</v>
      </c>
      <c r="H160" s="173" t="s">
        <v>253</v>
      </c>
      <c r="I160" s="51" t="s">
        <v>114</v>
      </c>
      <c r="J160" s="150">
        <f t="shared" si="8"/>
        <v>44820</v>
      </c>
      <c r="K160" s="52">
        <v>44823</v>
      </c>
      <c r="L160" s="258"/>
      <c r="M160" s="47"/>
      <c r="N160" s="47"/>
      <c r="O160" s="47"/>
      <c r="P160" s="47"/>
      <c r="Q160" s="47"/>
      <c r="R160" s="47"/>
      <c r="S160" s="47"/>
      <c r="T160" s="49"/>
      <c r="U160" s="49"/>
      <c r="V160" s="49"/>
      <c r="W160" s="56"/>
      <c r="X160" s="149" t="s">
        <v>99</v>
      </c>
      <c r="Y160" s="144">
        <v>2422830000</v>
      </c>
      <c r="Z160" s="145" t="s">
        <v>52</v>
      </c>
      <c r="AA160" s="147" t="s">
        <v>44</v>
      </c>
      <c r="AB160" s="245" t="s">
        <v>1081</v>
      </c>
      <c r="AC160" s="150">
        <f t="shared" si="6"/>
        <v>44823</v>
      </c>
      <c r="AD160" s="157">
        <f t="shared" si="7"/>
        <v>2700000</v>
      </c>
      <c r="AE160" s="147"/>
      <c r="AF160" s="147"/>
      <c r="AG160" s="159">
        <v>44740</v>
      </c>
      <c r="AH160" s="145" t="s">
        <v>2202</v>
      </c>
      <c r="AI160" s="309">
        <v>604598000</v>
      </c>
      <c r="AJ160" s="153">
        <v>1</v>
      </c>
    </row>
    <row r="161" spans="1:36" s="55" customFormat="1" ht="35.450000000000003" customHeight="1" x14ac:dyDescent="0.25">
      <c r="A161" s="326" t="s">
        <v>533</v>
      </c>
      <c r="B161" s="52">
        <v>44820</v>
      </c>
      <c r="C161" s="245" t="s">
        <v>1082</v>
      </c>
      <c r="D161" s="186" t="s">
        <v>254</v>
      </c>
      <c r="E161" s="45" t="s">
        <v>51</v>
      </c>
      <c r="F161" s="45" t="s">
        <v>407</v>
      </c>
      <c r="G161" s="174">
        <v>2700000</v>
      </c>
      <c r="H161" s="173" t="s">
        <v>254</v>
      </c>
      <c r="I161" s="51" t="s">
        <v>109</v>
      </c>
      <c r="J161" s="150">
        <f t="shared" si="8"/>
        <v>44820</v>
      </c>
      <c r="K161" s="52">
        <v>44823</v>
      </c>
      <c r="L161" s="258"/>
      <c r="M161" s="47"/>
      <c r="N161" s="47"/>
      <c r="O161" s="47"/>
      <c r="P161" s="47"/>
      <c r="Q161" s="47"/>
      <c r="R161" s="47"/>
      <c r="S161" s="47"/>
      <c r="T161" s="49"/>
      <c r="U161" s="49"/>
      <c r="V161" s="49"/>
      <c r="W161" s="56"/>
      <c r="X161" s="149" t="s">
        <v>99</v>
      </c>
      <c r="Y161" s="144">
        <v>2422830000</v>
      </c>
      <c r="Z161" s="145" t="s">
        <v>52</v>
      </c>
      <c r="AA161" s="147" t="s">
        <v>44</v>
      </c>
      <c r="AB161" s="245" t="s">
        <v>1082</v>
      </c>
      <c r="AC161" s="150">
        <f t="shared" si="6"/>
        <v>44823</v>
      </c>
      <c r="AD161" s="157">
        <f t="shared" si="7"/>
        <v>2700000</v>
      </c>
      <c r="AE161" s="147"/>
      <c r="AF161" s="147"/>
      <c r="AG161" s="159">
        <v>44740</v>
      </c>
      <c r="AH161" s="145" t="s">
        <v>2202</v>
      </c>
      <c r="AI161" s="309">
        <v>604598000</v>
      </c>
      <c r="AJ161" s="153">
        <v>1</v>
      </c>
    </row>
    <row r="162" spans="1:36" s="55" customFormat="1" ht="35.450000000000003" customHeight="1" x14ac:dyDescent="0.25">
      <c r="A162" s="326" t="s">
        <v>534</v>
      </c>
      <c r="B162" s="52">
        <v>44820</v>
      </c>
      <c r="C162" s="245" t="s">
        <v>1083</v>
      </c>
      <c r="D162" s="186" t="s">
        <v>255</v>
      </c>
      <c r="E162" s="45" t="s">
        <v>51</v>
      </c>
      <c r="F162" s="45" t="s">
        <v>407</v>
      </c>
      <c r="G162" s="174">
        <v>3909800</v>
      </c>
      <c r="H162" s="173" t="s">
        <v>255</v>
      </c>
      <c r="I162" s="51" t="s">
        <v>133</v>
      </c>
      <c r="J162" s="150">
        <f t="shared" si="8"/>
        <v>44820</v>
      </c>
      <c r="K162" s="52">
        <v>44823</v>
      </c>
      <c r="L162" s="258"/>
      <c r="M162" s="47"/>
      <c r="N162" s="47"/>
      <c r="O162" s="47"/>
      <c r="P162" s="47"/>
      <c r="Q162" s="47"/>
      <c r="R162" s="47"/>
      <c r="S162" s="47"/>
      <c r="T162" s="49"/>
      <c r="U162" s="49"/>
      <c r="V162" s="49"/>
      <c r="W162" s="56"/>
      <c r="X162" s="149" t="s">
        <v>99</v>
      </c>
      <c r="Y162" s="144">
        <v>2422830000</v>
      </c>
      <c r="Z162" s="145" t="s">
        <v>52</v>
      </c>
      <c r="AA162" s="147" t="s">
        <v>44</v>
      </c>
      <c r="AB162" s="245" t="s">
        <v>1083</v>
      </c>
      <c r="AC162" s="150">
        <f t="shared" si="6"/>
        <v>44823</v>
      </c>
      <c r="AD162" s="157">
        <f t="shared" si="7"/>
        <v>3909800</v>
      </c>
      <c r="AE162" s="147"/>
      <c r="AF162" s="147"/>
      <c r="AG162" s="159">
        <v>44740</v>
      </c>
      <c r="AH162" s="145" t="s">
        <v>2202</v>
      </c>
      <c r="AI162" s="309">
        <v>604598000</v>
      </c>
      <c r="AJ162" s="153">
        <v>1</v>
      </c>
    </row>
    <row r="163" spans="1:36" s="64" customFormat="1" ht="35.450000000000003" customHeight="1" x14ac:dyDescent="0.25">
      <c r="A163" s="326" t="s">
        <v>535</v>
      </c>
      <c r="B163" s="52">
        <v>44823</v>
      </c>
      <c r="C163" s="245" t="s">
        <v>1084</v>
      </c>
      <c r="D163" s="186" t="s">
        <v>256</v>
      </c>
      <c r="E163" s="45" t="s">
        <v>51</v>
      </c>
      <c r="F163" s="45" t="s">
        <v>407</v>
      </c>
      <c r="G163" s="174">
        <v>4500000</v>
      </c>
      <c r="H163" s="173" t="s">
        <v>256</v>
      </c>
      <c r="I163" s="51" t="s">
        <v>109</v>
      </c>
      <c r="J163" s="150">
        <f t="shared" si="8"/>
        <v>44823</v>
      </c>
      <c r="K163" s="52">
        <v>44826</v>
      </c>
      <c r="L163" s="258"/>
      <c r="M163" s="47"/>
      <c r="N163" s="47"/>
      <c r="O163" s="47"/>
      <c r="P163" s="47"/>
      <c r="Q163" s="47"/>
      <c r="R163" s="47"/>
      <c r="S163" s="47"/>
      <c r="T163" s="49"/>
      <c r="U163" s="49"/>
      <c r="V163" s="49"/>
      <c r="W163" s="56"/>
      <c r="X163" s="149" t="s">
        <v>99</v>
      </c>
      <c r="Y163" s="144">
        <v>2422830000</v>
      </c>
      <c r="Z163" s="145" t="s">
        <v>52</v>
      </c>
      <c r="AA163" s="147" t="s">
        <v>44</v>
      </c>
      <c r="AB163" s="245" t="s">
        <v>1084</v>
      </c>
      <c r="AC163" s="150">
        <f t="shared" si="6"/>
        <v>44826</v>
      </c>
      <c r="AD163" s="157">
        <f t="shared" si="7"/>
        <v>4500000</v>
      </c>
      <c r="AE163" s="147"/>
      <c r="AF163" s="147"/>
      <c r="AG163" s="159">
        <v>44740</v>
      </c>
      <c r="AH163" s="145" t="s">
        <v>2202</v>
      </c>
      <c r="AI163" s="309">
        <v>604598000</v>
      </c>
      <c r="AJ163" s="153">
        <v>1</v>
      </c>
    </row>
    <row r="164" spans="1:36" s="64" customFormat="1" ht="35.450000000000003" customHeight="1" x14ac:dyDescent="0.25">
      <c r="A164" s="326" t="s">
        <v>536</v>
      </c>
      <c r="B164" s="152">
        <v>44821</v>
      </c>
      <c r="C164" s="245" t="s">
        <v>1085</v>
      </c>
      <c r="D164" s="186" t="s">
        <v>257</v>
      </c>
      <c r="E164" s="45" t="s">
        <v>51</v>
      </c>
      <c r="F164" s="45" t="s">
        <v>407</v>
      </c>
      <c r="G164" s="174">
        <v>3000000</v>
      </c>
      <c r="H164" s="173" t="s">
        <v>257</v>
      </c>
      <c r="I164" s="51" t="s">
        <v>109</v>
      </c>
      <c r="J164" s="150">
        <f t="shared" si="8"/>
        <v>44821</v>
      </c>
      <c r="K164" s="152">
        <v>44824</v>
      </c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49" t="s">
        <v>99</v>
      </c>
      <c r="Y164" s="144">
        <v>2422830000</v>
      </c>
      <c r="Z164" s="145" t="s">
        <v>52</v>
      </c>
      <c r="AA164" s="147" t="s">
        <v>44</v>
      </c>
      <c r="AB164" s="245" t="s">
        <v>1085</v>
      </c>
      <c r="AC164" s="150">
        <f t="shared" si="6"/>
        <v>44824</v>
      </c>
      <c r="AD164" s="157">
        <f t="shared" si="7"/>
        <v>3000000</v>
      </c>
      <c r="AE164" s="147"/>
      <c r="AF164" s="147"/>
      <c r="AG164" s="159">
        <v>44740</v>
      </c>
      <c r="AH164" s="145" t="s">
        <v>2202</v>
      </c>
      <c r="AI164" s="309">
        <v>604598000</v>
      </c>
      <c r="AJ164" s="153">
        <v>1</v>
      </c>
    </row>
    <row r="165" spans="1:36" s="66" customFormat="1" ht="35.450000000000003" customHeight="1" x14ac:dyDescent="0.25">
      <c r="A165" s="326" t="s">
        <v>537</v>
      </c>
      <c r="B165" s="52">
        <v>44823</v>
      </c>
      <c r="C165" s="245" t="s">
        <v>1086</v>
      </c>
      <c r="D165" s="172" t="s">
        <v>258</v>
      </c>
      <c r="E165" s="45" t="s">
        <v>51</v>
      </c>
      <c r="F165" s="45" t="s">
        <v>407</v>
      </c>
      <c r="G165" s="174">
        <v>2500000</v>
      </c>
      <c r="H165" s="172" t="s">
        <v>258</v>
      </c>
      <c r="I165" s="51" t="s">
        <v>129</v>
      </c>
      <c r="J165" s="150">
        <f t="shared" si="8"/>
        <v>44823</v>
      </c>
      <c r="K165" s="52">
        <v>44826</v>
      </c>
      <c r="L165" s="139"/>
      <c r="M165" s="139"/>
      <c r="N165" s="139"/>
      <c r="O165" s="139"/>
      <c r="P165" s="139"/>
      <c r="Q165" s="168"/>
      <c r="R165" s="168"/>
      <c r="S165" s="168"/>
      <c r="T165" s="168"/>
      <c r="U165" s="168"/>
      <c r="V165" s="168"/>
      <c r="W165" s="168"/>
      <c r="X165" s="149" t="s">
        <v>99</v>
      </c>
      <c r="Y165" s="144">
        <v>2422830000</v>
      </c>
      <c r="Z165" s="145" t="s">
        <v>52</v>
      </c>
      <c r="AA165" s="147" t="s">
        <v>44</v>
      </c>
      <c r="AB165" s="245" t="s">
        <v>1086</v>
      </c>
      <c r="AC165" s="150">
        <f t="shared" si="6"/>
        <v>44826</v>
      </c>
      <c r="AD165" s="157">
        <f t="shared" si="7"/>
        <v>2500000</v>
      </c>
      <c r="AE165" s="147"/>
      <c r="AF165" s="147"/>
      <c r="AG165" s="159">
        <v>44740</v>
      </c>
      <c r="AH165" s="145" t="s">
        <v>2202</v>
      </c>
      <c r="AI165" s="309">
        <v>604598000</v>
      </c>
      <c r="AJ165" s="153">
        <v>1</v>
      </c>
    </row>
    <row r="166" spans="1:36" s="68" customFormat="1" ht="35.450000000000003" customHeight="1" x14ac:dyDescent="0.25">
      <c r="A166" s="326" t="s">
        <v>538</v>
      </c>
      <c r="B166" s="241">
        <v>44816</v>
      </c>
      <c r="C166" s="245" t="s">
        <v>1087</v>
      </c>
      <c r="D166" s="172" t="s">
        <v>259</v>
      </c>
      <c r="E166" s="45" t="s">
        <v>51</v>
      </c>
      <c r="F166" s="45" t="s">
        <v>407</v>
      </c>
      <c r="G166" s="174">
        <v>600000</v>
      </c>
      <c r="H166" s="172" t="s">
        <v>259</v>
      </c>
      <c r="I166" s="51" t="s">
        <v>114</v>
      </c>
      <c r="J166" s="150">
        <f t="shared" si="8"/>
        <v>44816</v>
      </c>
      <c r="K166" s="241">
        <v>44819</v>
      </c>
      <c r="L166" s="140"/>
      <c r="M166" s="140"/>
      <c r="N166" s="140"/>
      <c r="O166" s="140"/>
      <c r="P166" s="140"/>
      <c r="Q166" s="169"/>
      <c r="R166" s="169"/>
      <c r="S166" s="169"/>
      <c r="T166" s="169"/>
      <c r="U166" s="169"/>
      <c r="V166" s="169"/>
      <c r="W166" s="169"/>
      <c r="X166" s="149" t="s">
        <v>99</v>
      </c>
      <c r="Y166" s="144">
        <v>2422830000</v>
      </c>
      <c r="Z166" s="145" t="s">
        <v>52</v>
      </c>
      <c r="AA166" s="147" t="s">
        <v>44</v>
      </c>
      <c r="AB166" s="245" t="s">
        <v>1087</v>
      </c>
      <c r="AC166" s="150">
        <f t="shared" si="6"/>
        <v>44819</v>
      </c>
      <c r="AD166" s="157">
        <f t="shared" si="7"/>
        <v>600000</v>
      </c>
      <c r="AE166" s="147"/>
      <c r="AF166" s="147"/>
      <c r="AG166" s="159">
        <v>44740</v>
      </c>
      <c r="AH166" s="145" t="s">
        <v>2202</v>
      </c>
      <c r="AI166" s="309">
        <v>604598000</v>
      </c>
      <c r="AJ166" s="153">
        <v>1</v>
      </c>
    </row>
    <row r="167" spans="1:36" s="68" customFormat="1" ht="35.450000000000003" customHeight="1" x14ac:dyDescent="0.25">
      <c r="A167" s="326" t="s">
        <v>539</v>
      </c>
      <c r="B167" s="241">
        <v>44823</v>
      </c>
      <c r="C167" s="245" t="s">
        <v>1088</v>
      </c>
      <c r="D167" s="172" t="s">
        <v>260</v>
      </c>
      <c r="E167" s="45" t="s">
        <v>51</v>
      </c>
      <c r="F167" s="45" t="s">
        <v>407</v>
      </c>
      <c r="G167" s="175">
        <v>1250000</v>
      </c>
      <c r="H167" s="172" t="s">
        <v>260</v>
      </c>
      <c r="I167" s="51" t="s">
        <v>109</v>
      </c>
      <c r="J167" s="150">
        <f t="shared" si="8"/>
        <v>44823</v>
      </c>
      <c r="K167" s="241">
        <v>44826</v>
      </c>
      <c r="L167" s="140"/>
      <c r="M167" s="140"/>
      <c r="N167" s="140"/>
      <c r="O167" s="140"/>
      <c r="P167" s="140"/>
      <c r="Q167" s="169"/>
      <c r="R167" s="169"/>
      <c r="S167" s="169"/>
      <c r="T167" s="169"/>
      <c r="U167" s="169"/>
      <c r="V167" s="169"/>
      <c r="W167" s="169"/>
      <c r="X167" s="149" t="s">
        <v>99</v>
      </c>
      <c r="Y167" s="144">
        <v>2422830000</v>
      </c>
      <c r="Z167" s="145" t="s">
        <v>52</v>
      </c>
      <c r="AA167" s="147" t="s">
        <v>44</v>
      </c>
      <c r="AB167" s="245" t="s">
        <v>1088</v>
      </c>
      <c r="AC167" s="150">
        <f t="shared" si="6"/>
        <v>44826</v>
      </c>
      <c r="AD167" s="157">
        <f t="shared" si="7"/>
        <v>1250000</v>
      </c>
      <c r="AE167" s="147"/>
      <c r="AF167" s="147"/>
      <c r="AG167" s="159">
        <v>44740</v>
      </c>
      <c r="AH167" s="145" t="s">
        <v>2202</v>
      </c>
      <c r="AI167" s="309">
        <v>604598000</v>
      </c>
      <c r="AJ167" s="153">
        <v>1</v>
      </c>
    </row>
    <row r="168" spans="1:36" s="68" customFormat="1" ht="35.450000000000003" customHeight="1" x14ac:dyDescent="0.25">
      <c r="A168" s="326" t="s">
        <v>540</v>
      </c>
      <c r="B168" s="241">
        <v>44817</v>
      </c>
      <c r="C168" s="245" t="s">
        <v>1089</v>
      </c>
      <c r="D168" s="186" t="s">
        <v>261</v>
      </c>
      <c r="E168" s="45" t="s">
        <v>51</v>
      </c>
      <c r="F168" s="45" t="s">
        <v>407</v>
      </c>
      <c r="G168" s="174">
        <v>1000000</v>
      </c>
      <c r="H168" s="173" t="s">
        <v>261</v>
      </c>
      <c r="I168" s="51" t="s">
        <v>109</v>
      </c>
      <c r="J168" s="150">
        <f t="shared" si="8"/>
        <v>44817</v>
      </c>
      <c r="K168" s="241">
        <v>44820</v>
      </c>
      <c r="L168" s="140"/>
      <c r="M168" s="140"/>
      <c r="N168" s="140"/>
      <c r="O168" s="135"/>
      <c r="P168" s="140"/>
      <c r="Q168" s="169"/>
      <c r="R168" s="169"/>
      <c r="S168" s="169"/>
      <c r="T168" s="169"/>
      <c r="U168" s="169"/>
      <c r="V168" s="169"/>
      <c r="W168" s="169"/>
      <c r="X168" s="149" t="s">
        <v>99</v>
      </c>
      <c r="Y168" s="144">
        <v>2422830000</v>
      </c>
      <c r="Z168" s="145" t="s">
        <v>52</v>
      </c>
      <c r="AA168" s="147" t="s">
        <v>44</v>
      </c>
      <c r="AB168" s="245" t="s">
        <v>1089</v>
      </c>
      <c r="AC168" s="150">
        <f t="shared" si="6"/>
        <v>44820</v>
      </c>
      <c r="AD168" s="157">
        <f t="shared" si="7"/>
        <v>1000000</v>
      </c>
      <c r="AE168" s="147"/>
      <c r="AF168" s="147"/>
      <c r="AG168" s="159">
        <v>44740</v>
      </c>
      <c r="AH168" s="145" t="s">
        <v>2202</v>
      </c>
      <c r="AI168" s="309">
        <v>604598000</v>
      </c>
      <c r="AJ168" s="153">
        <v>1</v>
      </c>
    </row>
    <row r="169" spans="1:36" s="68" customFormat="1" ht="35.450000000000003" customHeight="1" x14ac:dyDescent="0.25">
      <c r="A169" s="326" t="s">
        <v>541</v>
      </c>
      <c r="B169" s="152">
        <v>44817</v>
      </c>
      <c r="C169" s="245" t="s">
        <v>1090</v>
      </c>
      <c r="D169" s="186" t="s">
        <v>262</v>
      </c>
      <c r="E169" s="45" t="s">
        <v>51</v>
      </c>
      <c r="F169" s="45" t="s">
        <v>407</v>
      </c>
      <c r="G169" s="174">
        <v>2650000</v>
      </c>
      <c r="H169" s="173" t="s">
        <v>262</v>
      </c>
      <c r="I169" s="51" t="s">
        <v>114</v>
      </c>
      <c r="J169" s="150">
        <f t="shared" si="8"/>
        <v>44817</v>
      </c>
      <c r="K169" s="152">
        <v>44820</v>
      </c>
      <c r="L169" s="140"/>
      <c r="M169" s="140"/>
      <c r="N169" s="140"/>
      <c r="O169" s="140"/>
      <c r="P169" s="140"/>
      <c r="Q169" s="169"/>
      <c r="R169" s="169"/>
      <c r="S169" s="169"/>
      <c r="T169" s="169"/>
      <c r="U169" s="169"/>
      <c r="V169" s="169"/>
      <c r="W169" s="169"/>
      <c r="X169" s="149" t="s">
        <v>99</v>
      </c>
      <c r="Y169" s="144">
        <v>2422830000</v>
      </c>
      <c r="Z169" s="145" t="s">
        <v>52</v>
      </c>
      <c r="AA169" s="147" t="s">
        <v>44</v>
      </c>
      <c r="AB169" s="245" t="s">
        <v>1090</v>
      </c>
      <c r="AC169" s="150">
        <f t="shared" si="6"/>
        <v>44820</v>
      </c>
      <c r="AD169" s="157">
        <f t="shared" si="7"/>
        <v>2650000</v>
      </c>
      <c r="AE169" s="147"/>
      <c r="AF169" s="147"/>
      <c r="AG169" s="159">
        <v>44740</v>
      </c>
      <c r="AH169" s="145" t="s">
        <v>2202</v>
      </c>
      <c r="AI169" s="309">
        <v>604598000</v>
      </c>
      <c r="AJ169" s="153">
        <v>1</v>
      </c>
    </row>
    <row r="170" spans="1:36" s="19" customFormat="1" ht="35.450000000000003" customHeight="1" x14ac:dyDescent="0.25">
      <c r="A170" s="326" t="s">
        <v>542</v>
      </c>
      <c r="B170" s="52">
        <v>44820</v>
      </c>
      <c r="C170" s="245" t="s">
        <v>1091</v>
      </c>
      <c r="D170" s="186" t="s">
        <v>263</v>
      </c>
      <c r="E170" s="45" t="s">
        <v>51</v>
      </c>
      <c r="F170" s="45" t="s">
        <v>407</v>
      </c>
      <c r="G170" s="174">
        <v>2500000</v>
      </c>
      <c r="H170" s="173" t="s">
        <v>263</v>
      </c>
      <c r="I170" s="51" t="s">
        <v>109</v>
      </c>
      <c r="J170" s="150">
        <f t="shared" si="8"/>
        <v>44820</v>
      </c>
      <c r="K170" s="52">
        <v>44823</v>
      </c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49" t="s">
        <v>99</v>
      </c>
      <c r="Y170" s="144">
        <v>2422830000</v>
      </c>
      <c r="Z170" s="145" t="s">
        <v>52</v>
      </c>
      <c r="AA170" s="147" t="s">
        <v>44</v>
      </c>
      <c r="AB170" s="245" t="s">
        <v>1091</v>
      </c>
      <c r="AC170" s="150">
        <f t="shared" si="6"/>
        <v>44823</v>
      </c>
      <c r="AD170" s="157">
        <f t="shared" si="7"/>
        <v>2500000</v>
      </c>
      <c r="AE170" s="147"/>
      <c r="AF170" s="147"/>
      <c r="AG170" s="159">
        <v>44740</v>
      </c>
      <c r="AH170" s="145" t="s">
        <v>2202</v>
      </c>
      <c r="AI170" s="309">
        <v>604598000</v>
      </c>
      <c r="AJ170" s="153">
        <v>1</v>
      </c>
    </row>
    <row r="171" spans="1:36" s="19" customFormat="1" ht="35.450000000000003" customHeight="1" x14ac:dyDescent="0.25">
      <c r="A171" s="326" t="s">
        <v>543</v>
      </c>
      <c r="B171" s="52">
        <v>44820</v>
      </c>
      <c r="C171" s="245" t="s">
        <v>1092</v>
      </c>
      <c r="D171" s="186" t="s">
        <v>264</v>
      </c>
      <c r="E171" s="45" t="s">
        <v>51</v>
      </c>
      <c r="F171" s="45" t="s">
        <v>407</v>
      </c>
      <c r="G171" s="174">
        <v>2500000</v>
      </c>
      <c r="H171" s="173" t="s">
        <v>264</v>
      </c>
      <c r="I171" s="51" t="s">
        <v>114</v>
      </c>
      <c r="J171" s="150">
        <f t="shared" si="8"/>
        <v>44820</v>
      </c>
      <c r="K171" s="52">
        <v>44823</v>
      </c>
      <c r="L171" s="165"/>
      <c r="M171" s="165"/>
      <c r="N171" s="165"/>
      <c r="O171" s="165"/>
      <c r="P171" s="165"/>
      <c r="Q171" s="165"/>
      <c r="R171" s="165"/>
      <c r="S171" s="165"/>
      <c r="T171" s="165"/>
      <c r="U171" s="165"/>
      <c r="V171" s="165"/>
      <c r="W171" s="165"/>
      <c r="X171" s="149" t="s">
        <v>99</v>
      </c>
      <c r="Y171" s="144">
        <v>2422830000</v>
      </c>
      <c r="Z171" s="145" t="s">
        <v>52</v>
      </c>
      <c r="AA171" s="147" t="s">
        <v>44</v>
      </c>
      <c r="AB171" s="245" t="s">
        <v>1092</v>
      </c>
      <c r="AC171" s="150">
        <f t="shared" si="6"/>
        <v>44823</v>
      </c>
      <c r="AD171" s="157">
        <f t="shared" si="7"/>
        <v>2500000</v>
      </c>
      <c r="AE171" s="147"/>
      <c r="AF171" s="147"/>
      <c r="AG171" s="159">
        <v>44740</v>
      </c>
      <c r="AH171" s="145" t="s">
        <v>2202</v>
      </c>
      <c r="AI171" s="309">
        <v>604598000</v>
      </c>
      <c r="AJ171" s="153">
        <v>1</v>
      </c>
    </row>
    <row r="172" spans="1:36" s="20" customFormat="1" ht="35.450000000000003" customHeight="1" x14ac:dyDescent="0.25">
      <c r="A172" s="326" t="s">
        <v>544</v>
      </c>
      <c r="B172" s="52">
        <v>44820</v>
      </c>
      <c r="C172" s="245" t="s">
        <v>1093</v>
      </c>
      <c r="D172" s="186" t="s">
        <v>265</v>
      </c>
      <c r="E172" s="45" t="s">
        <v>51</v>
      </c>
      <c r="F172" s="45" t="s">
        <v>407</v>
      </c>
      <c r="G172" s="174">
        <v>2500000</v>
      </c>
      <c r="H172" s="173" t="s">
        <v>265</v>
      </c>
      <c r="I172" s="51" t="s">
        <v>109</v>
      </c>
      <c r="J172" s="150">
        <f t="shared" si="8"/>
        <v>44820</v>
      </c>
      <c r="K172" s="52">
        <v>44823</v>
      </c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5"/>
      <c r="W172" s="165"/>
      <c r="X172" s="149" t="s">
        <v>99</v>
      </c>
      <c r="Y172" s="144">
        <v>2422830000</v>
      </c>
      <c r="Z172" s="145" t="s">
        <v>52</v>
      </c>
      <c r="AA172" s="147" t="s">
        <v>44</v>
      </c>
      <c r="AB172" s="245" t="s">
        <v>1093</v>
      </c>
      <c r="AC172" s="150">
        <f t="shared" si="6"/>
        <v>44823</v>
      </c>
      <c r="AD172" s="157">
        <f t="shared" si="7"/>
        <v>2500000</v>
      </c>
      <c r="AE172" s="147"/>
      <c r="AF172" s="147"/>
      <c r="AG172" s="159">
        <v>44740</v>
      </c>
      <c r="AH172" s="145" t="s">
        <v>409</v>
      </c>
      <c r="AI172" s="309">
        <v>604598000</v>
      </c>
      <c r="AJ172" s="153">
        <v>1</v>
      </c>
    </row>
    <row r="173" spans="1:36" s="20" customFormat="1" ht="35.450000000000003" customHeight="1" x14ac:dyDescent="0.25">
      <c r="A173" s="326" t="s">
        <v>545</v>
      </c>
      <c r="B173" s="52">
        <v>44820</v>
      </c>
      <c r="C173" s="245" t="s">
        <v>1094</v>
      </c>
      <c r="D173" s="186" t="s">
        <v>266</v>
      </c>
      <c r="E173" s="45" t="s">
        <v>51</v>
      </c>
      <c r="F173" s="45" t="s">
        <v>407</v>
      </c>
      <c r="G173" s="174">
        <v>5546400</v>
      </c>
      <c r="H173" s="173" t="s">
        <v>266</v>
      </c>
      <c r="I173" s="51" t="s">
        <v>133</v>
      </c>
      <c r="J173" s="150">
        <f t="shared" si="8"/>
        <v>44820</v>
      </c>
      <c r="K173" s="52">
        <v>44824</v>
      </c>
      <c r="L173" s="165"/>
      <c r="M173" s="165"/>
      <c r="N173" s="165"/>
      <c r="O173" s="165"/>
      <c r="P173" s="165"/>
      <c r="Q173" s="165"/>
      <c r="R173" s="165"/>
      <c r="S173" s="165"/>
      <c r="T173" s="165"/>
      <c r="U173" s="165"/>
      <c r="V173" s="165"/>
      <c r="W173" s="165"/>
      <c r="X173" s="149" t="s">
        <v>99</v>
      </c>
      <c r="Y173" s="144">
        <v>2422830000</v>
      </c>
      <c r="Z173" s="145" t="s">
        <v>52</v>
      </c>
      <c r="AA173" s="147" t="s">
        <v>44</v>
      </c>
      <c r="AB173" s="245" t="s">
        <v>1094</v>
      </c>
      <c r="AC173" s="150">
        <f t="shared" si="6"/>
        <v>44824</v>
      </c>
      <c r="AD173" s="157">
        <f t="shared" si="7"/>
        <v>5546400</v>
      </c>
      <c r="AE173" s="147"/>
      <c r="AF173" s="147"/>
      <c r="AG173" s="159">
        <v>44740</v>
      </c>
      <c r="AH173" s="145" t="s">
        <v>2202</v>
      </c>
      <c r="AI173" s="309">
        <v>604598000</v>
      </c>
      <c r="AJ173" s="153">
        <v>1</v>
      </c>
    </row>
    <row r="174" spans="1:36" s="20" customFormat="1" ht="35.450000000000003" customHeight="1" x14ac:dyDescent="0.25">
      <c r="A174" s="326" t="s">
        <v>546</v>
      </c>
      <c r="B174" s="152">
        <v>44821</v>
      </c>
      <c r="C174" s="245" t="s">
        <v>1095</v>
      </c>
      <c r="D174" s="186" t="s">
        <v>267</v>
      </c>
      <c r="E174" s="45" t="s">
        <v>51</v>
      </c>
      <c r="F174" s="45" t="s">
        <v>407</v>
      </c>
      <c r="G174" s="174">
        <v>1500000</v>
      </c>
      <c r="H174" s="173" t="s">
        <v>267</v>
      </c>
      <c r="I174" s="51" t="s">
        <v>129</v>
      </c>
      <c r="J174" s="150">
        <f t="shared" si="8"/>
        <v>44821</v>
      </c>
      <c r="K174" s="152">
        <v>44823</v>
      </c>
      <c r="L174" s="165"/>
      <c r="M174" s="165"/>
      <c r="N174" s="165"/>
      <c r="O174" s="165"/>
      <c r="P174" s="165"/>
      <c r="Q174" s="165"/>
      <c r="R174" s="165"/>
      <c r="S174" s="165"/>
      <c r="T174" s="165"/>
      <c r="U174" s="165"/>
      <c r="V174" s="165"/>
      <c r="W174" s="165"/>
      <c r="X174" s="149" t="s">
        <v>99</v>
      </c>
      <c r="Y174" s="144">
        <v>2422830000</v>
      </c>
      <c r="Z174" s="145" t="s">
        <v>52</v>
      </c>
      <c r="AA174" s="147" t="s">
        <v>44</v>
      </c>
      <c r="AB174" s="245" t="s">
        <v>1095</v>
      </c>
      <c r="AC174" s="150">
        <f t="shared" si="6"/>
        <v>44823</v>
      </c>
      <c r="AD174" s="157">
        <f t="shared" si="7"/>
        <v>1500000</v>
      </c>
      <c r="AE174" s="147"/>
      <c r="AF174" s="147"/>
      <c r="AG174" s="159">
        <v>44740</v>
      </c>
      <c r="AH174" s="145" t="s">
        <v>2202</v>
      </c>
      <c r="AI174" s="309">
        <v>604598000</v>
      </c>
      <c r="AJ174" s="153">
        <v>1</v>
      </c>
    </row>
    <row r="175" spans="1:36" s="20" customFormat="1" ht="35.450000000000003" customHeight="1" x14ac:dyDescent="0.25">
      <c r="A175" s="326" t="s">
        <v>547</v>
      </c>
      <c r="B175" s="52">
        <v>44823</v>
      </c>
      <c r="C175" s="245" t="s">
        <v>1096</v>
      </c>
      <c r="D175" s="186" t="s">
        <v>268</v>
      </c>
      <c r="E175" s="45" t="s">
        <v>51</v>
      </c>
      <c r="F175" s="45" t="s">
        <v>407</v>
      </c>
      <c r="G175" s="174">
        <v>3000000</v>
      </c>
      <c r="H175" s="173" t="s">
        <v>268</v>
      </c>
      <c r="I175" s="51" t="s">
        <v>114</v>
      </c>
      <c r="J175" s="150">
        <f t="shared" si="8"/>
        <v>44823</v>
      </c>
      <c r="K175" s="52">
        <v>44826</v>
      </c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49" t="s">
        <v>99</v>
      </c>
      <c r="Y175" s="144">
        <v>2422830000</v>
      </c>
      <c r="Z175" s="145" t="s">
        <v>52</v>
      </c>
      <c r="AA175" s="147" t="s">
        <v>44</v>
      </c>
      <c r="AB175" s="245" t="s">
        <v>1096</v>
      </c>
      <c r="AC175" s="150">
        <f t="shared" si="6"/>
        <v>44826</v>
      </c>
      <c r="AD175" s="157">
        <f t="shared" si="7"/>
        <v>3000000</v>
      </c>
      <c r="AE175" s="147"/>
      <c r="AF175" s="147"/>
      <c r="AG175" s="159">
        <v>44740</v>
      </c>
      <c r="AH175" s="145" t="s">
        <v>2202</v>
      </c>
      <c r="AI175" s="309">
        <v>604598000</v>
      </c>
      <c r="AJ175" s="153">
        <v>1</v>
      </c>
    </row>
    <row r="176" spans="1:36" s="20" customFormat="1" ht="35.450000000000003" customHeight="1" x14ac:dyDescent="0.25">
      <c r="A176" s="326" t="s">
        <v>548</v>
      </c>
      <c r="B176" s="152">
        <v>44821</v>
      </c>
      <c r="C176" s="245" t="s">
        <v>1097</v>
      </c>
      <c r="D176" s="186" t="s">
        <v>269</v>
      </c>
      <c r="E176" s="45" t="s">
        <v>51</v>
      </c>
      <c r="F176" s="45" t="s">
        <v>407</v>
      </c>
      <c r="G176" s="174">
        <v>2500000</v>
      </c>
      <c r="H176" s="173" t="s">
        <v>269</v>
      </c>
      <c r="I176" s="51" t="s">
        <v>109</v>
      </c>
      <c r="J176" s="150">
        <f t="shared" si="8"/>
        <v>44821</v>
      </c>
      <c r="K176" s="152">
        <v>44824</v>
      </c>
      <c r="L176" s="165"/>
      <c r="M176" s="165"/>
      <c r="N176" s="165"/>
      <c r="O176" s="165"/>
      <c r="P176" s="165"/>
      <c r="Q176" s="165"/>
      <c r="R176" s="165"/>
      <c r="S176" s="165"/>
      <c r="T176" s="165"/>
      <c r="U176" s="165"/>
      <c r="V176" s="165"/>
      <c r="W176" s="165"/>
      <c r="X176" s="149" t="s">
        <v>99</v>
      </c>
      <c r="Y176" s="144">
        <v>2422830000</v>
      </c>
      <c r="Z176" s="145" t="s">
        <v>52</v>
      </c>
      <c r="AA176" s="147" t="s">
        <v>44</v>
      </c>
      <c r="AB176" s="245" t="s">
        <v>1097</v>
      </c>
      <c r="AC176" s="150">
        <f t="shared" si="6"/>
        <v>44824</v>
      </c>
      <c r="AD176" s="157">
        <f t="shared" si="7"/>
        <v>2500000</v>
      </c>
      <c r="AE176" s="147"/>
      <c r="AF176" s="147"/>
      <c r="AG176" s="159">
        <v>44740</v>
      </c>
      <c r="AH176" s="145" t="s">
        <v>2202</v>
      </c>
      <c r="AI176" s="309">
        <v>604598000</v>
      </c>
      <c r="AJ176" s="153">
        <v>1</v>
      </c>
    </row>
    <row r="177" spans="1:36" s="20" customFormat="1" ht="35.450000000000003" customHeight="1" x14ac:dyDescent="0.25">
      <c r="A177" s="326" t="s">
        <v>549</v>
      </c>
      <c r="B177" s="241">
        <v>44816</v>
      </c>
      <c r="C177" s="245" t="s">
        <v>1098</v>
      </c>
      <c r="D177" s="172" t="s">
        <v>270</v>
      </c>
      <c r="E177" s="45" t="s">
        <v>51</v>
      </c>
      <c r="F177" s="45" t="s">
        <v>407</v>
      </c>
      <c r="G177" s="174">
        <v>600000</v>
      </c>
      <c r="H177" s="172" t="s">
        <v>270</v>
      </c>
      <c r="I177" s="145" t="s">
        <v>133</v>
      </c>
      <c r="J177" s="150">
        <f t="shared" si="8"/>
        <v>44816</v>
      </c>
      <c r="K177" s="241">
        <v>44820</v>
      </c>
      <c r="L177" s="165"/>
      <c r="M177" s="165"/>
      <c r="N177" s="165"/>
      <c r="O177" s="165"/>
      <c r="P177" s="165"/>
      <c r="Q177" s="165"/>
      <c r="R177" s="165"/>
      <c r="S177" s="165"/>
      <c r="T177" s="165"/>
      <c r="U177" s="165"/>
      <c r="V177" s="165"/>
      <c r="W177" s="165"/>
      <c r="X177" s="149" t="s">
        <v>99</v>
      </c>
      <c r="Y177" s="144">
        <v>2422830000</v>
      </c>
      <c r="Z177" s="145" t="s">
        <v>52</v>
      </c>
      <c r="AA177" s="147" t="s">
        <v>44</v>
      </c>
      <c r="AB177" s="245" t="s">
        <v>1098</v>
      </c>
      <c r="AC177" s="150">
        <f t="shared" si="6"/>
        <v>44820</v>
      </c>
      <c r="AD177" s="157">
        <f t="shared" si="7"/>
        <v>600000</v>
      </c>
      <c r="AE177" s="147"/>
      <c r="AF177" s="147"/>
      <c r="AG177" s="159">
        <v>44740</v>
      </c>
      <c r="AH177" s="145" t="s">
        <v>2202</v>
      </c>
      <c r="AI177" s="309">
        <v>604598000</v>
      </c>
      <c r="AJ177" s="153">
        <v>1</v>
      </c>
    </row>
    <row r="178" spans="1:36" s="20" customFormat="1" ht="35.450000000000003" customHeight="1" x14ac:dyDescent="0.25">
      <c r="A178" s="326" t="s">
        <v>550</v>
      </c>
      <c r="B178" s="241">
        <v>44823</v>
      </c>
      <c r="C178" s="245" t="s">
        <v>1099</v>
      </c>
      <c r="D178" s="172" t="s">
        <v>271</v>
      </c>
      <c r="E178" s="45" t="s">
        <v>51</v>
      </c>
      <c r="F178" s="45" t="s">
        <v>407</v>
      </c>
      <c r="G178" s="174">
        <v>1250000</v>
      </c>
      <c r="H178" s="172" t="s">
        <v>271</v>
      </c>
      <c r="I178" s="51" t="s">
        <v>109</v>
      </c>
      <c r="J178" s="150">
        <f t="shared" si="8"/>
        <v>44823</v>
      </c>
      <c r="K178" s="241">
        <v>44826</v>
      </c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49" t="s">
        <v>99</v>
      </c>
      <c r="Y178" s="144">
        <v>2422830000</v>
      </c>
      <c r="Z178" s="145" t="s">
        <v>52</v>
      </c>
      <c r="AA178" s="147" t="s">
        <v>44</v>
      </c>
      <c r="AB178" s="245" t="s">
        <v>1099</v>
      </c>
      <c r="AC178" s="150">
        <f t="shared" si="6"/>
        <v>44826</v>
      </c>
      <c r="AD178" s="157">
        <f t="shared" si="7"/>
        <v>1250000</v>
      </c>
      <c r="AE178" s="147"/>
      <c r="AF178" s="147"/>
      <c r="AG178" s="159">
        <v>44740</v>
      </c>
      <c r="AH178" s="145" t="s">
        <v>2202</v>
      </c>
      <c r="AI178" s="309">
        <v>604598000</v>
      </c>
      <c r="AJ178" s="153">
        <v>1</v>
      </c>
    </row>
    <row r="179" spans="1:36" s="20" customFormat="1" ht="35.450000000000003" customHeight="1" x14ac:dyDescent="0.25">
      <c r="A179" s="326" t="s">
        <v>551</v>
      </c>
      <c r="B179" s="241">
        <v>44817</v>
      </c>
      <c r="C179" s="245" t="s">
        <v>1100</v>
      </c>
      <c r="D179" s="172" t="s">
        <v>272</v>
      </c>
      <c r="E179" s="45" t="s">
        <v>51</v>
      </c>
      <c r="F179" s="45" t="s">
        <v>407</v>
      </c>
      <c r="G179" s="174">
        <v>1000000</v>
      </c>
      <c r="H179" s="172" t="s">
        <v>272</v>
      </c>
      <c r="I179" s="51" t="s">
        <v>109</v>
      </c>
      <c r="J179" s="150">
        <f t="shared" si="8"/>
        <v>44817</v>
      </c>
      <c r="K179" s="241">
        <v>44820</v>
      </c>
      <c r="L179" s="165"/>
      <c r="M179" s="165"/>
      <c r="N179" s="165"/>
      <c r="O179" s="165"/>
      <c r="P179" s="165"/>
      <c r="Q179" s="165"/>
      <c r="R179" s="165"/>
      <c r="S179" s="165"/>
      <c r="T179" s="165"/>
      <c r="U179" s="165"/>
      <c r="V179" s="165"/>
      <c r="W179" s="165"/>
      <c r="X179" s="149" t="s">
        <v>99</v>
      </c>
      <c r="Y179" s="144">
        <v>2422830000</v>
      </c>
      <c r="Z179" s="145" t="s">
        <v>52</v>
      </c>
      <c r="AA179" s="147" t="s">
        <v>44</v>
      </c>
      <c r="AB179" s="245" t="s">
        <v>1100</v>
      </c>
      <c r="AC179" s="150">
        <f t="shared" si="6"/>
        <v>44820</v>
      </c>
      <c r="AD179" s="157">
        <f t="shared" si="7"/>
        <v>1000000</v>
      </c>
      <c r="AE179" s="147"/>
      <c r="AF179" s="147"/>
      <c r="AG179" s="159">
        <v>44740</v>
      </c>
      <c r="AH179" s="145" t="s">
        <v>2202</v>
      </c>
      <c r="AI179" s="309">
        <v>604598000</v>
      </c>
      <c r="AJ179" s="153">
        <v>1</v>
      </c>
    </row>
    <row r="180" spans="1:36" s="20" customFormat="1" ht="35.450000000000003" customHeight="1" x14ac:dyDescent="0.25">
      <c r="A180" s="326" t="s">
        <v>552</v>
      </c>
      <c r="B180" s="152">
        <v>44817</v>
      </c>
      <c r="C180" s="245" t="s">
        <v>1101</v>
      </c>
      <c r="D180" s="172" t="s">
        <v>273</v>
      </c>
      <c r="E180" s="45" t="s">
        <v>51</v>
      </c>
      <c r="F180" s="45" t="s">
        <v>407</v>
      </c>
      <c r="G180" s="174">
        <v>3000000</v>
      </c>
      <c r="H180" s="172" t="s">
        <v>273</v>
      </c>
      <c r="I180" s="51" t="s">
        <v>109</v>
      </c>
      <c r="J180" s="150">
        <f t="shared" si="8"/>
        <v>44817</v>
      </c>
      <c r="K180" s="152">
        <v>44820</v>
      </c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5"/>
      <c r="W180" s="165"/>
      <c r="X180" s="149" t="s">
        <v>99</v>
      </c>
      <c r="Y180" s="144">
        <v>2422830000</v>
      </c>
      <c r="Z180" s="145" t="s">
        <v>52</v>
      </c>
      <c r="AA180" s="147" t="s">
        <v>44</v>
      </c>
      <c r="AB180" s="245" t="s">
        <v>1101</v>
      </c>
      <c r="AC180" s="150">
        <f t="shared" si="6"/>
        <v>44820</v>
      </c>
      <c r="AD180" s="157">
        <f t="shared" si="7"/>
        <v>3000000</v>
      </c>
      <c r="AE180" s="147"/>
      <c r="AF180" s="147"/>
      <c r="AG180" s="159">
        <v>44740</v>
      </c>
      <c r="AH180" s="145" t="s">
        <v>2202</v>
      </c>
      <c r="AI180" s="309">
        <v>604598000</v>
      </c>
      <c r="AJ180" s="153">
        <v>1</v>
      </c>
    </row>
    <row r="181" spans="1:36" s="20" customFormat="1" ht="35.450000000000003" customHeight="1" x14ac:dyDescent="0.25">
      <c r="A181" s="326" t="s">
        <v>553</v>
      </c>
      <c r="B181" s="52">
        <v>44820</v>
      </c>
      <c r="C181" s="245" t="s">
        <v>1102</v>
      </c>
      <c r="D181" s="186" t="s">
        <v>274</v>
      </c>
      <c r="E181" s="45" t="s">
        <v>51</v>
      </c>
      <c r="F181" s="45" t="s">
        <v>407</v>
      </c>
      <c r="G181" s="174">
        <v>4000000</v>
      </c>
      <c r="H181" s="173" t="s">
        <v>274</v>
      </c>
      <c r="I181" s="145" t="s">
        <v>109</v>
      </c>
      <c r="J181" s="150">
        <f t="shared" si="8"/>
        <v>44820</v>
      </c>
      <c r="K181" s="52">
        <v>44823</v>
      </c>
      <c r="L181" s="165"/>
      <c r="M181" s="165"/>
      <c r="N181" s="165"/>
      <c r="O181" s="165"/>
      <c r="P181" s="165"/>
      <c r="Q181" s="165"/>
      <c r="R181" s="165"/>
      <c r="S181" s="165"/>
      <c r="T181" s="165"/>
      <c r="U181" s="165"/>
      <c r="V181" s="165"/>
      <c r="W181" s="165"/>
      <c r="X181" s="149" t="s">
        <v>99</v>
      </c>
      <c r="Y181" s="144">
        <v>2422830000</v>
      </c>
      <c r="Z181" s="145" t="s">
        <v>52</v>
      </c>
      <c r="AA181" s="147" t="s">
        <v>44</v>
      </c>
      <c r="AB181" s="245" t="s">
        <v>1102</v>
      </c>
      <c r="AC181" s="150">
        <f t="shared" si="6"/>
        <v>44823</v>
      </c>
      <c r="AD181" s="157">
        <f t="shared" si="7"/>
        <v>4000000</v>
      </c>
      <c r="AE181" s="147"/>
      <c r="AF181" s="147"/>
      <c r="AG181" s="159">
        <v>44740</v>
      </c>
      <c r="AH181" s="145" t="s">
        <v>2202</v>
      </c>
      <c r="AI181" s="309">
        <v>604598000</v>
      </c>
      <c r="AJ181" s="153">
        <v>1</v>
      </c>
    </row>
    <row r="182" spans="1:36" s="23" customFormat="1" ht="35.450000000000003" customHeight="1" x14ac:dyDescent="0.25">
      <c r="A182" s="326" t="s">
        <v>554</v>
      </c>
      <c r="B182" s="52">
        <v>44820</v>
      </c>
      <c r="C182" s="245" t="s">
        <v>1103</v>
      </c>
      <c r="D182" s="186" t="s">
        <v>275</v>
      </c>
      <c r="E182" s="45" t="s">
        <v>51</v>
      </c>
      <c r="F182" s="45" t="s">
        <v>407</v>
      </c>
      <c r="G182" s="174">
        <v>4000000</v>
      </c>
      <c r="H182" s="173" t="s">
        <v>275</v>
      </c>
      <c r="I182" s="51" t="s">
        <v>109</v>
      </c>
      <c r="J182" s="150">
        <f t="shared" si="8"/>
        <v>44820</v>
      </c>
      <c r="K182" s="52">
        <v>44823</v>
      </c>
      <c r="L182" s="165"/>
      <c r="M182" s="165"/>
      <c r="N182" s="165"/>
      <c r="O182" s="165"/>
      <c r="P182" s="165"/>
      <c r="Q182" s="165"/>
      <c r="R182" s="165"/>
      <c r="S182" s="165"/>
      <c r="T182" s="165"/>
      <c r="U182" s="165"/>
      <c r="V182" s="165"/>
      <c r="W182" s="165"/>
      <c r="X182" s="149" t="s">
        <v>99</v>
      </c>
      <c r="Y182" s="144">
        <v>2422830000</v>
      </c>
      <c r="Z182" s="145" t="s">
        <v>52</v>
      </c>
      <c r="AA182" s="147" t="s">
        <v>44</v>
      </c>
      <c r="AB182" s="245" t="s">
        <v>1103</v>
      </c>
      <c r="AC182" s="150">
        <f t="shared" si="6"/>
        <v>44823</v>
      </c>
      <c r="AD182" s="157">
        <f t="shared" si="7"/>
        <v>4000000</v>
      </c>
      <c r="AE182" s="147"/>
      <c r="AF182" s="147"/>
      <c r="AG182" s="159">
        <v>44740</v>
      </c>
      <c r="AH182" s="145" t="s">
        <v>2202</v>
      </c>
      <c r="AI182" s="309">
        <v>604598000</v>
      </c>
      <c r="AJ182" s="153">
        <v>1</v>
      </c>
    </row>
    <row r="183" spans="1:36" s="20" customFormat="1" ht="35.450000000000003" customHeight="1" x14ac:dyDescent="0.25">
      <c r="A183" s="326" t="s">
        <v>555</v>
      </c>
      <c r="B183" s="52">
        <v>44820</v>
      </c>
      <c r="C183" s="245" t="s">
        <v>1104</v>
      </c>
      <c r="D183" s="186" t="s">
        <v>276</v>
      </c>
      <c r="E183" s="45" t="s">
        <v>51</v>
      </c>
      <c r="F183" s="45" t="s">
        <v>407</v>
      </c>
      <c r="G183" s="174">
        <v>6000000</v>
      </c>
      <c r="H183" s="173" t="s">
        <v>276</v>
      </c>
      <c r="I183" s="51" t="s">
        <v>114</v>
      </c>
      <c r="J183" s="150">
        <f t="shared" si="8"/>
        <v>44820</v>
      </c>
      <c r="K183" s="52">
        <v>44823</v>
      </c>
      <c r="L183" s="165"/>
      <c r="M183" s="165"/>
      <c r="N183" s="165"/>
      <c r="O183" s="165"/>
      <c r="P183" s="165"/>
      <c r="Q183" s="165"/>
      <c r="R183" s="165"/>
      <c r="S183" s="165"/>
      <c r="T183" s="165"/>
      <c r="U183" s="165"/>
      <c r="V183" s="165"/>
      <c r="W183" s="165"/>
      <c r="X183" s="149" t="s">
        <v>99</v>
      </c>
      <c r="Y183" s="144">
        <v>2422830000</v>
      </c>
      <c r="Z183" s="145" t="s">
        <v>52</v>
      </c>
      <c r="AA183" s="147" t="s">
        <v>44</v>
      </c>
      <c r="AB183" s="245" t="s">
        <v>1104</v>
      </c>
      <c r="AC183" s="150">
        <f t="shared" si="6"/>
        <v>44823</v>
      </c>
      <c r="AD183" s="157">
        <f t="shared" si="7"/>
        <v>6000000</v>
      </c>
      <c r="AE183" s="147"/>
      <c r="AF183" s="147"/>
      <c r="AG183" s="159">
        <v>44740</v>
      </c>
      <c r="AH183" s="145" t="s">
        <v>2202</v>
      </c>
      <c r="AI183" s="309">
        <v>604598000</v>
      </c>
      <c r="AJ183" s="153">
        <v>1</v>
      </c>
    </row>
    <row r="184" spans="1:36" s="20" customFormat="1" ht="35.450000000000003" customHeight="1" x14ac:dyDescent="0.25">
      <c r="A184" s="326" t="s">
        <v>556</v>
      </c>
      <c r="B184" s="241">
        <v>44823</v>
      </c>
      <c r="C184" s="245" t="s">
        <v>1105</v>
      </c>
      <c r="D184" s="186" t="s">
        <v>277</v>
      </c>
      <c r="E184" s="45" t="s">
        <v>51</v>
      </c>
      <c r="F184" s="45" t="s">
        <v>407</v>
      </c>
      <c r="G184" s="174">
        <v>3150000</v>
      </c>
      <c r="H184" s="173" t="s">
        <v>277</v>
      </c>
      <c r="I184" s="51" t="s">
        <v>109</v>
      </c>
      <c r="J184" s="150">
        <f t="shared" si="8"/>
        <v>44823</v>
      </c>
      <c r="K184" s="241">
        <v>44826</v>
      </c>
      <c r="L184" s="165"/>
      <c r="M184" s="165"/>
      <c r="N184" s="165"/>
      <c r="O184" s="165"/>
      <c r="P184" s="165"/>
      <c r="Q184" s="165"/>
      <c r="R184" s="165"/>
      <c r="S184" s="165"/>
      <c r="T184" s="165"/>
      <c r="U184" s="165"/>
      <c r="V184" s="165"/>
      <c r="W184" s="165"/>
      <c r="X184" s="149" t="s">
        <v>99</v>
      </c>
      <c r="Y184" s="144">
        <v>2422830000</v>
      </c>
      <c r="Z184" s="145" t="s">
        <v>52</v>
      </c>
      <c r="AA184" s="147" t="s">
        <v>44</v>
      </c>
      <c r="AB184" s="245" t="s">
        <v>1105</v>
      </c>
      <c r="AC184" s="150">
        <f t="shared" si="6"/>
        <v>44826</v>
      </c>
      <c r="AD184" s="157">
        <f t="shared" si="7"/>
        <v>3150000</v>
      </c>
      <c r="AE184" s="147"/>
      <c r="AF184" s="147"/>
      <c r="AG184" s="159">
        <v>44740</v>
      </c>
      <c r="AH184" s="145" t="s">
        <v>2202</v>
      </c>
      <c r="AI184" s="309">
        <v>604598000</v>
      </c>
      <c r="AJ184" s="153">
        <v>1</v>
      </c>
    </row>
    <row r="185" spans="1:36" s="20" customFormat="1" ht="35.450000000000003" customHeight="1" x14ac:dyDescent="0.25">
      <c r="A185" s="326" t="s">
        <v>557</v>
      </c>
      <c r="B185" s="241">
        <v>44823</v>
      </c>
      <c r="C185" s="245" t="s">
        <v>1106</v>
      </c>
      <c r="D185" s="186" t="s">
        <v>278</v>
      </c>
      <c r="E185" s="45" t="s">
        <v>51</v>
      </c>
      <c r="F185" s="45" t="s">
        <v>407</v>
      </c>
      <c r="G185" s="174">
        <v>3000000</v>
      </c>
      <c r="H185" s="173" t="s">
        <v>278</v>
      </c>
      <c r="I185" s="51" t="s">
        <v>109</v>
      </c>
      <c r="J185" s="150">
        <f t="shared" si="8"/>
        <v>44823</v>
      </c>
      <c r="K185" s="241">
        <v>44826</v>
      </c>
      <c r="L185" s="165"/>
      <c r="M185" s="165"/>
      <c r="N185" s="165"/>
      <c r="O185" s="165"/>
      <c r="P185" s="165"/>
      <c r="Q185" s="165"/>
      <c r="R185" s="165"/>
      <c r="S185" s="165"/>
      <c r="T185" s="165"/>
      <c r="U185" s="165"/>
      <c r="V185" s="165"/>
      <c r="W185" s="165"/>
      <c r="X185" s="149" t="s">
        <v>99</v>
      </c>
      <c r="Y185" s="144">
        <v>2422830000</v>
      </c>
      <c r="Z185" s="145" t="s">
        <v>52</v>
      </c>
      <c r="AA185" s="147" t="s">
        <v>44</v>
      </c>
      <c r="AB185" s="245" t="s">
        <v>1106</v>
      </c>
      <c r="AC185" s="150">
        <f t="shared" si="6"/>
        <v>44826</v>
      </c>
      <c r="AD185" s="157">
        <f t="shared" si="7"/>
        <v>3000000</v>
      </c>
      <c r="AE185" s="147"/>
      <c r="AF185" s="147"/>
      <c r="AG185" s="159">
        <v>44740</v>
      </c>
      <c r="AH185" s="145" t="s">
        <v>2202</v>
      </c>
      <c r="AI185" s="309">
        <v>604598000</v>
      </c>
      <c r="AJ185" s="153">
        <v>1</v>
      </c>
    </row>
    <row r="186" spans="1:36" s="20" customFormat="1" ht="35.450000000000003" customHeight="1" x14ac:dyDescent="0.25">
      <c r="A186" s="326" t="s">
        <v>558</v>
      </c>
      <c r="B186" s="241">
        <v>44816</v>
      </c>
      <c r="C186" s="245" t="s">
        <v>1107</v>
      </c>
      <c r="D186" s="172" t="s">
        <v>279</v>
      </c>
      <c r="E186" s="45" t="s">
        <v>51</v>
      </c>
      <c r="F186" s="45" t="s">
        <v>407</v>
      </c>
      <c r="G186" s="174">
        <v>600000</v>
      </c>
      <c r="H186" s="172" t="s">
        <v>279</v>
      </c>
      <c r="I186" s="51" t="s">
        <v>114</v>
      </c>
      <c r="J186" s="150">
        <f t="shared" si="8"/>
        <v>44816</v>
      </c>
      <c r="K186" s="241">
        <v>44819</v>
      </c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  <c r="V186" s="165"/>
      <c r="W186" s="165"/>
      <c r="X186" s="149" t="s">
        <v>99</v>
      </c>
      <c r="Y186" s="144">
        <v>2422830000</v>
      </c>
      <c r="Z186" s="145" t="s">
        <v>52</v>
      </c>
      <c r="AA186" s="147" t="s">
        <v>44</v>
      </c>
      <c r="AB186" s="245" t="s">
        <v>1107</v>
      </c>
      <c r="AC186" s="150">
        <f t="shared" si="6"/>
        <v>44819</v>
      </c>
      <c r="AD186" s="157">
        <f t="shared" si="7"/>
        <v>600000</v>
      </c>
      <c r="AE186" s="147"/>
      <c r="AF186" s="147"/>
      <c r="AG186" s="159">
        <v>44740</v>
      </c>
      <c r="AH186" s="145" t="s">
        <v>2202</v>
      </c>
      <c r="AI186" s="309">
        <v>604598000</v>
      </c>
      <c r="AJ186" s="153">
        <v>1</v>
      </c>
    </row>
    <row r="187" spans="1:36" s="20" customFormat="1" ht="35.450000000000003" customHeight="1" x14ac:dyDescent="0.25">
      <c r="A187" s="326" t="s">
        <v>559</v>
      </c>
      <c r="B187" s="241">
        <v>44823</v>
      </c>
      <c r="C187" s="245" t="s">
        <v>1108</v>
      </c>
      <c r="D187" s="172" t="s">
        <v>280</v>
      </c>
      <c r="E187" s="45" t="s">
        <v>51</v>
      </c>
      <c r="F187" s="45" t="s">
        <v>407</v>
      </c>
      <c r="G187" s="174">
        <v>3000000</v>
      </c>
      <c r="H187" s="172" t="s">
        <v>280</v>
      </c>
      <c r="I187" s="51" t="s">
        <v>114</v>
      </c>
      <c r="J187" s="150">
        <f t="shared" si="8"/>
        <v>44823</v>
      </c>
      <c r="K187" s="241">
        <v>44826</v>
      </c>
      <c r="L187" s="165"/>
      <c r="M187" s="165"/>
      <c r="N187" s="165"/>
      <c r="O187" s="165"/>
      <c r="P187" s="165"/>
      <c r="Q187" s="165"/>
      <c r="R187" s="165"/>
      <c r="S187" s="165"/>
      <c r="T187" s="165"/>
      <c r="U187" s="165"/>
      <c r="V187" s="165"/>
      <c r="W187" s="165"/>
      <c r="X187" s="149" t="s">
        <v>99</v>
      </c>
      <c r="Y187" s="144">
        <v>2422830000</v>
      </c>
      <c r="Z187" s="145" t="s">
        <v>52</v>
      </c>
      <c r="AA187" s="147" t="s">
        <v>44</v>
      </c>
      <c r="AB187" s="245" t="s">
        <v>1108</v>
      </c>
      <c r="AC187" s="150">
        <f t="shared" ref="AC187:AC239" si="9">K187</f>
        <v>44826</v>
      </c>
      <c r="AD187" s="157">
        <f t="shared" si="7"/>
        <v>3000000</v>
      </c>
      <c r="AE187" s="147"/>
      <c r="AF187" s="147"/>
      <c r="AG187" s="159">
        <v>44740</v>
      </c>
      <c r="AH187" s="145" t="s">
        <v>2202</v>
      </c>
      <c r="AI187" s="309">
        <v>604598000</v>
      </c>
      <c r="AJ187" s="153">
        <v>1</v>
      </c>
    </row>
    <row r="188" spans="1:36" s="20" customFormat="1" ht="35.450000000000003" customHeight="1" x14ac:dyDescent="0.25">
      <c r="A188" s="326" t="s">
        <v>560</v>
      </c>
      <c r="B188" s="241">
        <v>44817</v>
      </c>
      <c r="C188" s="245" t="s">
        <v>1109</v>
      </c>
      <c r="D188" s="186" t="s">
        <v>281</v>
      </c>
      <c r="E188" s="45" t="s">
        <v>51</v>
      </c>
      <c r="F188" s="45" t="s">
        <v>407</v>
      </c>
      <c r="G188" s="174">
        <v>1000000</v>
      </c>
      <c r="H188" s="173" t="s">
        <v>281</v>
      </c>
      <c r="I188" s="51" t="s">
        <v>109</v>
      </c>
      <c r="J188" s="150">
        <f t="shared" si="8"/>
        <v>44817</v>
      </c>
      <c r="K188" s="241">
        <v>44820</v>
      </c>
      <c r="L188" s="165"/>
      <c r="M188" s="165"/>
      <c r="N188" s="165"/>
      <c r="O188" s="165"/>
      <c r="P188" s="165"/>
      <c r="Q188" s="165"/>
      <c r="R188" s="165"/>
      <c r="S188" s="165"/>
      <c r="T188" s="165"/>
      <c r="U188" s="165"/>
      <c r="V188" s="165"/>
      <c r="W188" s="165"/>
      <c r="X188" s="149" t="s">
        <v>99</v>
      </c>
      <c r="Y188" s="144">
        <v>2422830000</v>
      </c>
      <c r="Z188" s="145" t="s">
        <v>52</v>
      </c>
      <c r="AA188" s="147" t="s">
        <v>44</v>
      </c>
      <c r="AB188" s="245" t="s">
        <v>1109</v>
      </c>
      <c r="AC188" s="150">
        <f t="shared" si="9"/>
        <v>44820</v>
      </c>
      <c r="AD188" s="157">
        <f t="shared" si="7"/>
        <v>1000000</v>
      </c>
      <c r="AE188" s="147"/>
      <c r="AF188" s="147"/>
      <c r="AG188" s="159">
        <v>44740</v>
      </c>
      <c r="AH188" s="145" t="s">
        <v>2202</v>
      </c>
      <c r="AI188" s="309">
        <v>604598000</v>
      </c>
      <c r="AJ188" s="153">
        <v>1</v>
      </c>
    </row>
    <row r="189" spans="1:36" s="20" customFormat="1" ht="35.450000000000003" customHeight="1" x14ac:dyDescent="0.25">
      <c r="A189" s="326" t="s">
        <v>561</v>
      </c>
      <c r="B189" s="152">
        <v>44817</v>
      </c>
      <c r="C189" s="245" t="s">
        <v>1110</v>
      </c>
      <c r="D189" s="172" t="s">
        <v>282</v>
      </c>
      <c r="E189" s="45" t="s">
        <v>51</v>
      </c>
      <c r="F189" s="45" t="s">
        <v>407</v>
      </c>
      <c r="G189" s="174">
        <v>3000000</v>
      </c>
      <c r="H189" s="172" t="s">
        <v>282</v>
      </c>
      <c r="I189" s="51" t="s">
        <v>133</v>
      </c>
      <c r="J189" s="150">
        <f t="shared" si="8"/>
        <v>44817</v>
      </c>
      <c r="K189" s="152">
        <v>44821</v>
      </c>
      <c r="L189" s="165"/>
      <c r="M189" s="165"/>
      <c r="N189" s="165"/>
      <c r="O189" s="165"/>
      <c r="P189" s="165"/>
      <c r="Q189" s="165"/>
      <c r="R189" s="165"/>
      <c r="S189" s="165"/>
      <c r="T189" s="165"/>
      <c r="U189" s="165"/>
      <c r="V189" s="165"/>
      <c r="W189" s="165"/>
      <c r="X189" s="149" t="s">
        <v>99</v>
      </c>
      <c r="Y189" s="144">
        <v>2422830000</v>
      </c>
      <c r="Z189" s="145" t="s">
        <v>52</v>
      </c>
      <c r="AA189" s="147" t="s">
        <v>44</v>
      </c>
      <c r="AB189" s="245" t="s">
        <v>1110</v>
      </c>
      <c r="AC189" s="150">
        <f t="shared" si="9"/>
        <v>44821</v>
      </c>
      <c r="AD189" s="157">
        <f t="shared" si="7"/>
        <v>3000000</v>
      </c>
      <c r="AE189" s="147"/>
      <c r="AF189" s="147"/>
      <c r="AG189" s="159">
        <v>44740</v>
      </c>
      <c r="AH189" s="145" t="s">
        <v>2202</v>
      </c>
      <c r="AI189" s="309">
        <v>604598000</v>
      </c>
      <c r="AJ189" s="153">
        <v>1</v>
      </c>
    </row>
    <row r="190" spans="1:36" s="20" customFormat="1" ht="35.450000000000003" customHeight="1" x14ac:dyDescent="0.25">
      <c r="A190" s="326" t="s">
        <v>766</v>
      </c>
      <c r="B190" s="52">
        <v>44820</v>
      </c>
      <c r="C190" s="245" t="s">
        <v>1111</v>
      </c>
      <c r="D190" s="186" t="s">
        <v>283</v>
      </c>
      <c r="E190" s="45" t="s">
        <v>51</v>
      </c>
      <c r="F190" s="45" t="s">
        <v>407</v>
      </c>
      <c r="G190" s="174">
        <v>3400000</v>
      </c>
      <c r="H190" s="173" t="s">
        <v>283</v>
      </c>
      <c r="I190" s="51" t="s">
        <v>109</v>
      </c>
      <c r="J190" s="150">
        <f t="shared" si="8"/>
        <v>44820</v>
      </c>
      <c r="K190" s="52">
        <v>44823</v>
      </c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49" t="s">
        <v>99</v>
      </c>
      <c r="Y190" s="144">
        <v>2422830000</v>
      </c>
      <c r="Z190" s="145" t="s">
        <v>52</v>
      </c>
      <c r="AA190" s="147" t="s">
        <v>44</v>
      </c>
      <c r="AB190" s="245" t="s">
        <v>1111</v>
      </c>
      <c r="AC190" s="150">
        <f t="shared" si="9"/>
        <v>44823</v>
      </c>
      <c r="AD190" s="157">
        <f t="shared" si="7"/>
        <v>3400000</v>
      </c>
      <c r="AE190" s="147"/>
      <c r="AF190" s="147"/>
      <c r="AG190" s="159">
        <v>44740</v>
      </c>
      <c r="AH190" s="145" t="s">
        <v>2202</v>
      </c>
      <c r="AI190" s="309">
        <v>604598000</v>
      </c>
      <c r="AJ190" s="153">
        <v>1</v>
      </c>
    </row>
    <row r="191" spans="1:36" s="20" customFormat="1" ht="35.450000000000003" customHeight="1" x14ac:dyDescent="0.25">
      <c r="A191" s="326" t="s">
        <v>767</v>
      </c>
      <c r="B191" s="52">
        <v>44820</v>
      </c>
      <c r="C191" s="245" t="s">
        <v>1112</v>
      </c>
      <c r="D191" s="186" t="s">
        <v>284</v>
      </c>
      <c r="E191" s="45" t="s">
        <v>51</v>
      </c>
      <c r="F191" s="45" t="s">
        <v>407</v>
      </c>
      <c r="G191" s="174">
        <v>3000000</v>
      </c>
      <c r="H191" s="173" t="s">
        <v>284</v>
      </c>
      <c r="I191" s="51" t="s">
        <v>109</v>
      </c>
      <c r="J191" s="150">
        <f t="shared" si="8"/>
        <v>44820</v>
      </c>
      <c r="K191" s="52">
        <v>44823</v>
      </c>
      <c r="L191" s="165"/>
      <c r="M191" s="165"/>
      <c r="N191" s="165"/>
      <c r="O191" s="165"/>
      <c r="P191" s="165"/>
      <c r="Q191" s="165"/>
      <c r="R191" s="165"/>
      <c r="S191" s="165"/>
      <c r="T191" s="165"/>
      <c r="U191" s="165"/>
      <c r="V191" s="165"/>
      <c r="W191" s="165"/>
      <c r="X191" s="149" t="s">
        <v>99</v>
      </c>
      <c r="Y191" s="144">
        <v>2422830000</v>
      </c>
      <c r="Z191" s="145" t="s">
        <v>52</v>
      </c>
      <c r="AA191" s="147" t="s">
        <v>44</v>
      </c>
      <c r="AB191" s="245" t="s">
        <v>1112</v>
      </c>
      <c r="AC191" s="150">
        <f t="shared" si="9"/>
        <v>44823</v>
      </c>
      <c r="AD191" s="157">
        <f t="shared" si="7"/>
        <v>3000000</v>
      </c>
      <c r="AE191" s="147"/>
      <c r="AF191" s="147"/>
      <c r="AG191" s="159">
        <v>44740</v>
      </c>
      <c r="AH191" s="145" t="s">
        <v>2202</v>
      </c>
      <c r="AI191" s="309">
        <v>604598000</v>
      </c>
      <c r="AJ191" s="153">
        <v>1</v>
      </c>
    </row>
    <row r="192" spans="1:36" s="20" customFormat="1" ht="35.450000000000003" customHeight="1" x14ac:dyDescent="0.25">
      <c r="A192" s="326" t="s">
        <v>768</v>
      </c>
      <c r="B192" s="52">
        <v>44820</v>
      </c>
      <c r="C192" s="245" t="s">
        <v>1113</v>
      </c>
      <c r="D192" s="186" t="s">
        <v>285</v>
      </c>
      <c r="E192" s="45" t="s">
        <v>51</v>
      </c>
      <c r="F192" s="45" t="s">
        <v>407</v>
      </c>
      <c r="G192" s="174">
        <v>3000000</v>
      </c>
      <c r="H192" s="173" t="s">
        <v>285</v>
      </c>
      <c r="I192" s="51" t="s">
        <v>129</v>
      </c>
      <c r="J192" s="150">
        <f t="shared" si="8"/>
        <v>44820</v>
      </c>
      <c r="K192" s="52" t="s">
        <v>1236</v>
      </c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5"/>
      <c r="W192" s="165"/>
      <c r="X192" s="149" t="s">
        <v>99</v>
      </c>
      <c r="Y192" s="144">
        <v>2422830000</v>
      </c>
      <c r="Z192" s="145" t="s">
        <v>52</v>
      </c>
      <c r="AA192" s="147" t="s">
        <v>44</v>
      </c>
      <c r="AB192" s="245" t="s">
        <v>1113</v>
      </c>
      <c r="AC192" s="150" t="str">
        <f t="shared" si="9"/>
        <v>18/09/20222</v>
      </c>
      <c r="AD192" s="157">
        <f t="shared" si="7"/>
        <v>3000000</v>
      </c>
      <c r="AE192" s="147"/>
      <c r="AF192" s="147"/>
      <c r="AG192" s="159">
        <v>44740</v>
      </c>
      <c r="AH192" s="145" t="s">
        <v>2202</v>
      </c>
      <c r="AI192" s="309">
        <v>604598000</v>
      </c>
      <c r="AJ192" s="153">
        <v>1</v>
      </c>
    </row>
    <row r="193" spans="1:36" s="20" customFormat="1" ht="35.450000000000003" customHeight="1" x14ac:dyDescent="0.25">
      <c r="A193" s="326" t="s">
        <v>769</v>
      </c>
      <c r="B193" s="241">
        <v>44823</v>
      </c>
      <c r="C193" s="245" t="s">
        <v>1114</v>
      </c>
      <c r="D193" s="186" t="s">
        <v>286</v>
      </c>
      <c r="E193" s="45" t="s">
        <v>51</v>
      </c>
      <c r="F193" s="45" t="s">
        <v>407</v>
      </c>
      <c r="G193" s="174">
        <v>3000000</v>
      </c>
      <c r="H193" s="173" t="s">
        <v>286</v>
      </c>
      <c r="I193" s="51" t="s">
        <v>114</v>
      </c>
      <c r="J193" s="150">
        <f t="shared" si="8"/>
        <v>44823</v>
      </c>
      <c r="K193" s="241">
        <v>44826</v>
      </c>
      <c r="L193" s="165"/>
      <c r="M193" s="165"/>
      <c r="N193" s="165"/>
      <c r="O193" s="165"/>
      <c r="P193" s="165"/>
      <c r="Q193" s="165"/>
      <c r="R193" s="165"/>
      <c r="S193" s="165"/>
      <c r="T193" s="165"/>
      <c r="U193" s="165"/>
      <c r="V193" s="165"/>
      <c r="W193" s="165"/>
      <c r="X193" s="149" t="s">
        <v>99</v>
      </c>
      <c r="Y193" s="144">
        <v>2422830000</v>
      </c>
      <c r="Z193" s="145" t="s">
        <v>52</v>
      </c>
      <c r="AA193" s="147" t="s">
        <v>44</v>
      </c>
      <c r="AB193" s="245" t="s">
        <v>1114</v>
      </c>
      <c r="AC193" s="150">
        <f t="shared" si="9"/>
        <v>44826</v>
      </c>
      <c r="AD193" s="157">
        <f t="shared" si="7"/>
        <v>3000000</v>
      </c>
      <c r="AE193" s="147"/>
      <c r="AF193" s="147"/>
      <c r="AG193" s="159">
        <v>44740</v>
      </c>
      <c r="AH193" s="145" t="s">
        <v>2202</v>
      </c>
      <c r="AI193" s="309">
        <v>604598000</v>
      </c>
      <c r="AJ193" s="153">
        <v>1</v>
      </c>
    </row>
    <row r="194" spans="1:36" s="20" customFormat="1" ht="35.450000000000003" customHeight="1" x14ac:dyDescent="0.25">
      <c r="A194" s="326" t="s">
        <v>770</v>
      </c>
      <c r="B194" s="241">
        <v>44817</v>
      </c>
      <c r="C194" s="245" t="s">
        <v>1115</v>
      </c>
      <c r="D194" s="186" t="s">
        <v>287</v>
      </c>
      <c r="E194" s="45" t="s">
        <v>51</v>
      </c>
      <c r="F194" s="45" t="s">
        <v>407</v>
      </c>
      <c r="G194" s="174">
        <v>3000000</v>
      </c>
      <c r="H194" s="173" t="s">
        <v>287</v>
      </c>
      <c r="I194" s="51" t="s">
        <v>109</v>
      </c>
      <c r="J194" s="150">
        <f t="shared" si="8"/>
        <v>44817</v>
      </c>
      <c r="K194" s="241">
        <v>44820</v>
      </c>
      <c r="L194" s="165"/>
      <c r="M194" s="165"/>
      <c r="N194" s="165"/>
      <c r="O194" s="165"/>
      <c r="P194" s="165"/>
      <c r="Q194" s="165"/>
      <c r="R194" s="165"/>
      <c r="S194" s="165"/>
      <c r="T194" s="165"/>
      <c r="U194" s="165"/>
      <c r="V194" s="165"/>
      <c r="W194" s="165"/>
      <c r="X194" s="149" t="s">
        <v>99</v>
      </c>
      <c r="Y194" s="144">
        <v>2422830000</v>
      </c>
      <c r="Z194" s="145" t="s">
        <v>52</v>
      </c>
      <c r="AA194" s="147" t="s">
        <v>44</v>
      </c>
      <c r="AB194" s="245" t="s">
        <v>1115</v>
      </c>
      <c r="AC194" s="150">
        <f t="shared" si="9"/>
        <v>44820</v>
      </c>
      <c r="AD194" s="157">
        <f t="shared" si="7"/>
        <v>3000000</v>
      </c>
      <c r="AE194" s="147"/>
      <c r="AF194" s="147"/>
      <c r="AG194" s="159">
        <v>44740</v>
      </c>
      <c r="AH194" s="145" t="s">
        <v>2202</v>
      </c>
      <c r="AI194" s="309">
        <v>604598000</v>
      </c>
      <c r="AJ194" s="153">
        <v>1</v>
      </c>
    </row>
    <row r="195" spans="1:36" s="20" customFormat="1" ht="35.450000000000003" customHeight="1" x14ac:dyDescent="0.25">
      <c r="A195" s="326" t="s">
        <v>811</v>
      </c>
      <c r="B195" s="152">
        <v>44817</v>
      </c>
      <c r="C195" s="245" t="s">
        <v>1116</v>
      </c>
      <c r="D195" s="186" t="s">
        <v>288</v>
      </c>
      <c r="E195" s="45" t="s">
        <v>51</v>
      </c>
      <c r="F195" s="45" t="s">
        <v>407</v>
      </c>
      <c r="G195" s="174">
        <v>3000000</v>
      </c>
      <c r="H195" s="173" t="s">
        <v>288</v>
      </c>
      <c r="I195" s="51" t="s">
        <v>109</v>
      </c>
      <c r="J195" s="150">
        <f t="shared" si="8"/>
        <v>44817</v>
      </c>
      <c r="K195" s="152">
        <v>44820</v>
      </c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  <c r="W195" s="165"/>
      <c r="X195" s="149" t="s">
        <v>99</v>
      </c>
      <c r="Y195" s="144">
        <v>2422830000</v>
      </c>
      <c r="Z195" s="145" t="s">
        <v>52</v>
      </c>
      <c r="AA195" s="147" t="s">
        <v>44</v>
      </c>
      <c r="AB195" s="245" t="s">
        <v>1116</v>
      </c>
      <c r="AC195" s="150">
        <f t="shared" si="9"/>
        <v>44820</v>
      </c>
      <c r="AD195" s="157">
        <f t="shared" si="7"/>
        <v>3000000</v>
      </c>
      <c r="AE195" s="147"/>
      <c r="AF195" s="147"/>
      <c r="AG195" s="159">
        <v>44740</v>
      </c>
      <c r="AH195" s="145" t="s">
        <v>2202</v>
      </c>
      <c r="AI195" s="309">
        <v>604598000</v>
      </c>
      <c r="AJ195" s="153">
        <v>1</v>
      </c>
    </row>
    <row r="196" spans="1:36" s="20" customFormat="1" ht="35.450000000000003" customHeight="1" x14ac:dyDescent="0.25">
      <c r="A196" s="326" t="s">
        <v>812</v>
      </c>
      <c r="B196" s="241">
        <v>44816</v>
      </c>
      <c r="C196" s="245" t="s">
        <v>1117</v>
      </c>
      <c r="D196" s="172" t="s">
        <v>289</v>
      </c>
      <c r="E196" s="45" t="s">
        <v>51</v>
      </c>
      <c r="F196" s="45" t="s">
        <v>407</v>
      </c>
      <c r="G196" s="174">
        <v>600000</v>
      </c>
      <c r="H196" s="172" t="s">
        <v>289</v>
      </c>
      <c r="I196" s="51" t="s">
        <v>114</v>
      </c>
      <c r="J196" s="150">
        <f t="shared" si="8"/>
        <v>44816</v>
      </c>
      <c r="K196" s="241">
        <v>44819</v>
      </c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49" t="s">
        <v>99</v>
      </c>
      <c r="Y196" s="144">
        <v>2422830000</v>
      </c>
      <c r="Z196" s="145" t="s">
        <v>52</v>
      </c>
      <c r="AA196" s="147" t="s">
        <v>44</v>
      </c>
      <c r="AB196" s="245" t="s">
        <v>1117</v>
      </c>
      <c r="AC196" s="150">
        <f t="shared" si="9"/>
        <v>44819</v>
      </c>
      <c r="AD196" s="157">
        <f t="shared" si="7"/>
        <v>600000</v>
      </c>
      <c r="AE196" s="147"/>
      <c r="AF196" s="147"/>
      <c r="AG196" s="159">
        <v>44740</v>
      </c>
      <c r="AH196" s="145" t="s">
        <v>2202</v>
      </c>
      <c r="AI196" s="309">
        <v>604598000</v>
      </c>
      <c r="AJ196" s="153">
        <v>1</v>
      </c>
    </row>
    <row r="197" spans="1:36" s="20" customFormat="1" ht="35.450000000000003" customHeight="1" x14ac:dyDescent="0.25">
      <c r="A197" s="326" t="s">
        <v>813</v>
      </c>
      <c r="B197" s="241">
        <v>44823</v>
      </c>
      <c r="C197" s="245" t="s">
        <v>1118</v>
      </c>
      <c r="D197" s="172" t="s">
        <v>290</v>
      </c>
      <c r="E197" s="45" t="s">
        <v>51</v>
      </c>
      <c r="F197" s="45" t="s">
        <v>407</v>
      </c>
      <c r="G197" s="174">
        <v>1250000</v>
      </c>
      <c r="H197" s="172" t="s">
        <v>290</v>
      </c>
      <c r="I197" s="51" t="s">
        <v>109</v>
      </c>
      <c r="J197" s="150">
        <f t="shared" si="8"/>
        <v>44823</v>
      </c>
      <c r="K197" s="241">
        <v>44826</v>
      </c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49" t="s">
        <v>99</v>
      </c>
      <c r="Y197" s="144">
        <v>2422830000</v>
      </c>
      <c r="Z197" s="145" t="s">
        <v>52</v>
      </c>
      <c r="AA197" s="147" t="s">
        <v>44</v>
      </c>
      <c r="AB197" s="245" t="s">
        <v>1118</v>
      </c>
      <c r="AC197" s="150">
        <f t="shared" si="9"/>
        <v>44826</v>
      </c>
      <c r="AD197" s="157">
        <f t="shared" si="7"/>
        <v>1250000</v>
      </c>
      <c r="AE197" s="147"/>
      <c r="AF197" s="147"/>
      <c r="AG197" s="159">
        <v>44740</v>
      </c>
      <c r="AH197" s="145" t="s">
        <v>2202</v>
      </c>
      <c r="AI197" s="309">
        <v>604598000</v>
      </c>
      <c r="AJ197" s="153">
        <v>1</v>
      </c>
    </row>
    <row r="198" spans="1:36" s="20" customFormat="1" ht="35.450000000000003" customHeight="1" x14ac:dyDescent="0.25">
      <c r="A198" s="326" t="s">
        <v>814</v>
      </c>
      <c r="B198" s="241">
        <v>44817</v>
      </c>
      <c r="C198" s="245" t="s">
        <v>1119</v>
      </c>
      <c r="D198" s="172" t="s">
        <v>291</v>
      </c>
      <c r="E198" s="45" t="s">
        <v>51</v>
      </c>
      <c r="F198" s="45" t="s">
        <v>407</v>
      </c>
      <c r="G198" s="174">
        <v>1000000</v>
      </c>
      <c r="H198" s="172" t="s">
        <v>291</v>
      </c>
      <c r="I198" s="51" t="s">
        <v>114</v>
      </c>
      <c r="J198" s="150">
        <f t="shared" si="8"/>
        <v>44817</v>
      </c>
      <c r="K198" s="241">
        <v>44820</v>
      </c>
      <c r="L198" s="165"/>
      <c r="M198" s="165"/>
      <c r="N198" s="165"/>
      <c r="O198" s="165"/>
      <c r="P198" s="165"/>
      <c r="Q198" s="165"/>
      <c r="R198" s="165"/>
      <c r="S198" s="165"/>
      <c r="T198" s="165"/>
      <c r="U198" s="165"/>
      <c r="V198" s="165"/>
      <c r="W198" s="165"/>
      <c r="X198" s="149" t="s">
        <v>99</v>
      </c>
      <c r="Y198" s="144">
        <v>2422830000</v>
      </c>
      <c r="Z198" s="145" t="s">
        <v>52</v>
      </c>
      <c r="AA198" s="147" t="s">
        <v>44</v>
      </c>
      <c r="AB198" s="245" t="s">
        <v>1119</v>
      </c>
      <c r="AC198" s="150">
        <f t="shared" si="9"/>
        <v>44820</v>
      </c>
      <c r="AD198" s="157">
        <f t="shared" si="7"/>
        <v>1000000</v>
      </c>
      <c r="AE198" s="147"/>
      <c r="AF198" s="147"/>
      <c r="AG198" s="159">
        <v>44740</v>
      </c>
      <c r="AH198" s="145" t="s">
        <v>2202</v>
      </c>
      <c r="AI198" s="309">
        <v>604598000</v>
      </c>
      <c r="AJ198" s="153">
        <v>1</v>
      </c>
    </row>
    <row r="199" spans="1:36" s="20" customFormat="1" ht="35.450000000000003" customHeight="1" x14ac:dyDescent="0.25">
      <c r="A199" s="326" t="s">
        <v>815</v>
      </c>
      <c r="B199" s="152">
        <v>44817</v>
      </c>
      <c r="C199" s="245" t="s">
        <v>1120</v>
      </c>
      <c r="D199" s="172" t="s">
        <v>292</v>
      </c>
      <c r="E199" s="45" t="s">
        <v>51</v>
      </c>
      <c r="F199" s="45" t="s">
        <v>407</v>
      </c>
      <c r="G199" s="174">
        <v>3000000</v>
      </c>
      <c r="H199" s="172" t="s">
        <v>292</v>
      </c>
      <c r="I199" s="51" t="s">
        <v>109</v>
      </c>
      <c r="J199" s="150">
        <f t="shared" si="8"/>
        <v>44817</v>
      </c>
      <c r="K199" s="152">
        <v>44820</v>
      </c>
      <c r="L199" s="165"/>
      <c r="M199" s="165"/>
      <c r="N199" s="165"/>
      <c r="O199" s="165"/>
      <c r="P199" s="165"/>
      <c r="Q199" s="165"/>
      <c r="R199" s="165"/>
      <c r="S199" s="165"/>
      <c r="T199" s="165"/>
      <c r="U199" s="165"/>
      <c r="V199" s="165"/>
      <c r="W199" s="165"/>
      <c r="X199" s="149" t="s">
        <v>99</v>
      </c>
      <c r="Y199" s="144">
        <v>2422830000</v>
      </c>
      <c r="Z199" s="145" t="s">
        <v>52</v>
      </c>
      <c r="AA199" s="147" t="s">
        <v>44</v>
      </c>
      <c r="AB199" s="245" t="s">
        <v>1120</v>
      </c>
      <c r="AC199" s="150">
        <f t="shared" si="9"/>
        <v>44820</v>
      </c>
      <c r="AD199" s="157">
        <f t="shared" si="7"/>
        <v>3000000</v>
      </c>
      <c r="AE199" s="147"/>
      <c r="AF199" s="147"/>
      <c r="AG199" s="159">
        <v>44740</v>
      </c>
      <c r="AH199" s="145" t="s">
        <v>2202</v>
      </c>
      <c r="AI199" s="309">
        <v>604598000</v>
      </c>
      <c r="AJ199" s="153">
        <v>1</v>
      </c>
    </row>
    <row r="200" spans="1:36" s="20" customFormat="1" ht="35.450000000000003" customHeight="1" x14ac:dyDescent="0.25">
      <c r="A200" s="326" t="s">
        <v>816</v>
      </c>
      <c r="B200" s="52">
        <v>44820</v>
      </c>
      <c r="C200" s="245" t="s">
        <v>1121</v>
      </c>
      <c r="D200" s="186" t="s">
        <v>293</v>
      </c>
      <c r="E200" s="45" t="s">
        <v>51</v>
      </c>
      <c r="F200" s="45" t="s">
        <v>407</v>
      </c>
      <c r="G200" s="174">
        <v>3000000</v>
      </c>
      <c r="H200" s="173" t="s">
        <v>293</v>
      </c>
      <c r="I200" s="51" t="s">
        <v>133</v>
      </c>
      <c r="J200" s="150">
        <f t="shared" si="8"/>
        <v>44820</v>
      </c>
      <c r="K200" s="52" t="s">
        <v>1233</v>
      </c>
      <c r="L200" s="165"/>
      <c r="M200" s="165"/>
      <c r="N200" s="165"/>
      <c r="O200" s="165"/>
      <c r="P200" s="165"/>
      <c r="Q200" s="165"/>
      <c r="R200" s="165"/>
      <c r="S200" s="165"/>
      <c r="T200" s="165"/>
      <c r="U200" s="165"/>
      <c r="V200" s="165"/>
      <c r="W200" s="165"/>
      <c r="X200" s="149" t="s">
        <v>99</v>
      </c>
      <c r="Y200" s="144">
        <v>2422830000</v>
      </c>
      <c r="Z200" s="145" t="s">
        <v>52</v>
      </c>
      <c r="AA200" s="147" t="s">
        <v>44</v>
      </c>
      <c r="AB200" s="245" t="s">
        <v>1121</v>
      </c>
      <c r="AC200" s="150" t="str">
        <f t="shared" si="9"/>
        <v>20/09/2022</v>
      </c>
      <c r="AD200" s="157">
        <f t="shared" si="7"/>
        <v>3000000</v>
      </c>
      <c r="AE200" s="147"/>
      <c r="AF200" s="147"/>
      <c r="AG200" s="159">
        <v>44740</v>
      </c>
      <c r="AH200" s="145" t="s">
        <v>2202</v>
      </c>
      <c r="AI200" s="309">
        <v>604598000</v>
      </c>
      <c r="AJ200" s="153">
        <v>1</v>
      </c>
    </row>
    <row r="201" spans="1:36" s="20" customFormat="1" ht="35.450000000000003" customHeight="1" x14ac:dyDescent="0.25">
      <c r="A201" s="326" t="s">
        <v>817</v>
      </c>
      <c r="B201" s="52">
        <v>44820</v>
      </c>
      <c r="C201" s="245" t="s">
        <v>1122</v>
      </c>
      <c r="D201" s="186" t="s">
        <v>294</v>
      </c>
      <c r="E201" s="45" t="s">
        <v>51</v>
      </c>
      <c r="F201" s="45" t="s">
        <v>407</v>
      </c>
      <c r="G201" s="174">
        <v>3000000</v>
      </c>
      <c r="H201" s="173" t="s">
        <v>294</v>
      </c>
      <c r="I201" s="51" t="s">
        <v>129</v>
      </c>
      <c r="J201" s="150">
        <f t="shared" si="8"/>
        <v>44820</v>
      </c>
      <c r="K201" s="52">
        <v>44824</v>
      </c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  <c r="V201" s="165"/>
      <c r="W201" s="165"/>
      <c r="X201" s="149" t="s">
        <v>99</v>
      </c>
      <c r="Y201" s="144">
        <v>2422830000</v>
      </c>
      <c r="Z201" s="145" t="s">
        <v>52</v>
      </c>
      <c r="AA201" s="147" t="s">
        <v>44</v>
      </c>
      <c r="AB201" s="245" t="s">
        <v>1122</v>
      </c>
      <c r="AC201" s="150">
        <f t="shared" si="9"/>
        <v>44824</v>
      </c>
      <c r="AD201" s="157">
        <f t="shared" si="7"/>
        <v>3000000</v>
      </c>
      <c r="AE201" s="147"/>
      <c r="AF201" s="147"/>
      <c r="AG201" s="159">
        <v>44740</v>
      </c>
      <c r="AH201" s="145" t="s">
        <v>2202</v>
      </c>
      <c r="AI201" s="309">
        <v>604598000</v>
      </c>
      <c r="AJ201" s="153">
        <v>1</v>
      </c>
    </row>
    <row r="202" spans="1:36" s="20" customFormat="1" ht="35.450000000000003" customHeight="1" x14ac:dyDescent="0.25">
      <c r="A202" s="326" t="s">
        <v>818</v>
      </c>
      <c r="B202" s="52">
        <v>44820</v>
      </c>
      <c r="C202" s="245" t="s">
        <v>1123</v>
      </c>
      <c r="D202" s="186" t="s">
        <v>295</v>
      </c>
      <c r="E202" s="45" t="s">
        <v>51</v>
      </c>
      <c r="F202" s="45" t="s">
        <v>407</v>
      </c>
      <c r="G202" s="174">
        <v>3000000</v>
      </c>
      <c r="H202" s="173" t="s">
        <v>295</v>
      </c>
      <c r="I202" s="51" t="s">
        <v>114</v>
      </c>
      <c r="J202" s="150">
        <f t="shared" si="8"/>
        <v>44820</v>
      </c>
      <c r="K202" s="52">
        <v>44823</v>
      </c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  <c r="V202" s="165"/>
      <c r="W202" s="165"/>
      <c r="X202" s="149" t="s">
        <v>99</v>
      </c>
      <c r="Y202" s="144">
        <v>2422830000</v>
      </c>
      <c r="Z202" s="145" t="s">
        <v>52</v>
      </c>
      <c r="AA202" s="147" t="s">
        <v>44</v>
      </c>
      <c r="AB202" s="245" t="s">
        <v>1123</v>
      </c>
      <c r="AC202" s="150">
        <f t="shared" si="9"/>
        <v>44823</v>
      </c>
      <c r="AD202" s="157">
        <f t="shared" si="7"/>
        <v>3000000</v>
      </c>
      <c r="AE202" s="147"/>
      <c r="AF202" s="147"/>
      <c r="AG202" s="159">
        <v>44740</v>
      </c>
      <c r="AH202" s="145" t="s">
        <v>2202</v>
      </c>
      <c r="AI202" s="309">
        <v>604598000</v>
      </c>
      <c r="AJ202" s="153">
        <v>1</v>
      </c>
    </row>
    <row r="203" spans="1:36" s="20" customFormat="1" ht="35.450000000000003" customHeight="1" x14ac:dyDescent="0.25">
      <c r="A203" s="326" t="s">
        <v>819</v>
      </c>
      <c r="B203" s="241">
        <v>44823</v>
      </c>
      <c r="C203" s="245" t="s">
        <v>1124</v>
      </c>
      <c r="D203" s="186" t="s">
        <v>296</v>
      </c>
      <c r="E203" s="45" t="s">
        <v>51</v>
      </c>
      <c r="F203" s="45" t="s">
        <v>407</v>
      </c>
      <c r="G203" s="174">
        <v>2696400</v>
      </c>
      <c r="H203" s="173" t="s">
        <v>296</v>
      </c>
      <c r="I203" s="51" t="s">
        <v>109</v>
      </c>
      <c r="J203" s="150">
        <f t="shared" si="8"/>
        <v>44823</v>
      </c>
      <c r="K203" s="241">
        <v>44826</v>
      </c>
      <c r="L203" s="165"/>
      <c r="M203" s="165"/>
      <c r="N203" s="165"/>
      <c r="O203" s="165"/>
      <c r="P203" s="165"/>
      <c r="Q203" s="165"/>
      <c r="R203" s="165"/>
      <c r="S203" s="165"/>
      <c r="T203" s="165"/>
      <c r="U203" s="165"/>
      <c r="V203" s="165"/>
      <c r="W203" s="165"/>
      <c r="X203" s="149" t="s">
        <v>99</v>
      </c>
      <c r="Y203" s="144">
        <v>2422830000</v>
      </c>
      <c r="Z203" s="145" t="s">
        <v>52</v>
      </c>
      <c r="AA203" s="147" t="s">
        <v>44</v>
      </c>
      <c r="AB203" s="245" t="s">
        <v>1124</v>
      </c>
      <c r="AC203" s="150">
        <f t="shared" si="9"/>
        <v>44826</v>
      </c>
      <c r="AD203" s="157">
        <f t="shared" si="7"/>
        <v>2696400</v>
      </c>
      <c r="AE203" s="147"/>
      <c r="AF203" s="147"/>
      <c r="AG203" s="159">
        <v>44740</v>
      </c>
      <c r="AH203" s="145" t="s">
        <v>2202</v>
      </c>
      <c r="AI203" s="309">
        <v>604598000</v>
      </c>
      <c r="AJ203" s="153">
        <v>1</v>
      </c>
    </row>
    <row r="204" spans="1:36" s="20" customFormat="1" ht="35.450000000000003" customHeight="1" x14ac:dyDescent="0.25">
      <c r="A204" s="326" t="s">
        <v>820</v>
      </c>
      <c r="B204" s="241">
        <v>44817</v>
      </c>
      <c r="C204" s="245" t="s">
        <v>1125</v>
      </c>
      <c r="D204" s="186" t="s">
        <v>297</v>
      </c>
      <c r="E204" s="45" t="s">
        <v>51</v>
      </c>
      <c r="F204" s="45" t="s">
        <v>407</v>
      </c>
      <c r="G204" s="174">
        <v>4000000</v>
      </c>
      <c r="H204" s="173" t="s">
        <v>297</v>
      </c>
      <c r="I204" s="145" t="s">
        <v>133</v>
      </c>
      <c r="J204" s="150">
        <f t="shared" si="8"/>
        <v>44817</v>
      </c>
      <c r="K204" s="241">
        <v>44820</v>
      </c>
      <c r="L204" s="165"/>
      <c r="M204" s="165"/>
      <c r="N204" s="165"/>
      <c r="O204" s="165"/>
      <c r="P204" s="165"/>
      <c r="Q204" s="165"/>
      <c r="R204" s="165"/>
      <c r="S204" s="165"/>
      <c r="T204" s="165"/>
      <c r="U204" s="165"/>
      <c r="V204" s="165"/>
      <c r="W204" s="165"/>
      <c r="X204" s="149" t="s">
        <v>99</v>
      </c>
      <c r="Y204" s="144">
        <v>2422830000</v>
      </c>
      <c r="Z204" s="145" t="s">
        <v>52</v>
      </c>
      <c r="AA204" s="147" t="s">
        <v>44</v>
      </c>
      <c r="AB204" s="245" t="s">
        <v>1125</v>
      </c>
      <c r="AC204" s="150">
        <f t="shared" si="9"/>
        <v>44820</v>
      </c>
      <c r="AD204" s="157">
        <f t="shared" si="7"/>
        <v>4000000</v>
      </c>
      <c r="AE204" s="147"/>
      <c r="AF204" s="147"/>
      <c r="AG204" s="159">
        <v>44740</v>
      </c>
      <c r="AH204" s="145" t="s">
        <v>2202</v>
      </c>
      <c r="AI204" s="309">
        <v>604598000</v>
      </c>
      <c r="AJ204" s="153">
        <v>1</v>
      </c>
    </row>
    <row r="205" spans="1:36" s="20" customFormat="1" ht="35.450000000000003" customHeight="1" x14ac:dyDescent="0.25">
      <c r="A205" s="326" t="s">
        <v>821</v>
      </c>
      <c r="B205" s="152">
        <v>44817</v>
      </c>
      <c r="C205" s="245" t="s">
        <v>1126</v>
      </c>
      <c r="D205" s="186" t="s">
        <v>298</v>
      </c>
      <c r="E205" s="45" t="s">
        <v>51</v>
      </c>
      <c r="F205" s="45" t="s">
        <v>407</v>
      </c>
      <c r="G205" s="174">
        <v>4000000</v>
      </c>
      <c r="H205" s="173" t="s">
        <v>298</v>
      </c>
      <c r="I205" s="51" t="s">
        <v>109</v>
      </c>
      <c r="J205" s="150">
        <f t="shared" si="8"/>
        <v>44817</v>
      </c>
      <c r="K205" s="152">
        <v>44820</v>
      </c>
      <c r="L205" s="165"/>
      <c r="M205" s="165"/>
      <c r="N205" s="165"/>
      <c r="O205" s="165"/>
      <c r="P205" s="165"/>
      <c r="Q205" s="165"/>
      <c r="R205" s="165"/>
      <c r="S205" s="165"/>
      <c r="T205" s="165"/>
      <c r="U205" s="165"/>
      <c r="V205" s="165"/>
      <c r="W205" s="165"/>
      <c r="X205" s="149" t="s">
        <v>99</v>
      </c>
      <c r="Y205" s="144">
        <v>2422830000</v>
      </c>
      <c r="Z205" s="145" t="s">
        <v>52</v>
      </c>
      <c r="AA205" s="147" t="s">
        <v>44</v>
      </c>
      <c r="AB205" s="245" t="s">
        <v>1126</v>
      </c>
      <c r="AC205" s="150">
        <f t="shared" si="9"/>
        <v>44820</v>
      </c>
      <c r="AD205" s="157">
        <f t="shared" si="7"/>
        <v>4000000</v>
      </c>
      <c r="AE205" s="147"/>
      <c r="AF205" s="147"/>
      <c r="AG205" s="159">
        <v>44740</v>
      </c>
      <c r="AH205" s="145" t="s">
        <v>2202</v>
      </c>
      <c r="AI205" s="309">
        <v>604598000</v>
      </c>
      <c r="AJ205" s="153">
        <v>1</v>
      </c>
    </row>
    <row r="206" spans="1:36" s="20" customFormat="1" ht="35.450000000000003" customHeight="1" x14ac:dyDescent="0.25">
      <c r="A206" s="326" t="s">
        <v>822</v>
      </c>
      <c r="B206" s="241">
        <v>44816</v>
      </c>
      <c r="C206" s="245" t="s">
        <v>1127</v>
      </c>
      <c r="D206" s="172" t="s">
        <v>299</v>
      </c>
      <c r="E206" s="45" t="s">
        <v>51</v>
      </c>
      <c r="F206" s="45" t="s">
        <v>408</v>
      </c>
      <c r="G206" s="174">
        <v>146400</v>
      </c>
      <c r="H206" s="172" t="s">
        <v>299</v>
      </c>
      <c r="I206" s="51" t="s">
        <v>109</v>
      </c>
      <c r="J206" s="150">
        <f t="shared" si="8"/>
        <v>44816</v>
      </c>
      <c r="K206" s="241">
        <v>44819</v>
      </c>
      <c r="L206" s="165"/>
      <c r="M206" s="165"/>
      <c r="N206" s="165"/>
      <c r="O206" s="165"/>
      <c r="P206" s="165"/>
      <c r="Q206" s="165"/>
      <c r="R206" s="165"/>
      <c r="S206" s="165"/>
      <c r="T206" s="165"/>
      <c r="U206" s="165"/>
      <c r="V206" s="165"/>
      <c r="W206" s="165"/>
      <c r="X206" s="149" t="s">
        <v>99</v>
      </c>
      <c r="Y206" s="144">
        <v>2422830000</v>
      </c>
      <c r="Z206" s="145" t="s">
        <v>52</v>
      </c>
      <c r="AA206" s="147" t="s">
        <v>44</v>
      </c>
      <c r="AB206" s="245" t="s">
        <v>1127</v>
      </c>
      <c r="AC206" s="150">
        <f t="shared" si="9"/>
        <v>44819</v>
      </c>
      <c r="AD206" s="157">
        <f t="shared" ref="AD206:AD269" si="10">G206</f>
        <v>146400</v>
      </c>
      <c r="AE206" s="147"/>
      <c r="AF206" s="147"/>
      <c r="AG206" s="159">
        <v>44740</v>
      </c>
      <c r="AH206" s="145" t="s">
        <v>2202</v>
      </c>
      <c r="AI206" s="309">
        <v>604598000</v>
      </c>
      <c r="AJ206" s="153">
        <v>1</v>
      </c>
    </row>
    <row r="207" spans="1:36" s="20" customFormat="1" ht="35.450000000000003" customHeight="1" x14ac:dyDescent="0.25">
      <c r="A207" s="326" t="s">
        <v>823</v>
      </c>
      <c r="B207" s="241">
        <v>44823</v>
      </c>
      <c r="C207" s="245" t="s">
        <v>1128</v>
      </c>
      <c r="D207" s="172" t="s">
        <v>300</v>
      </c>
      <c r="E207" s="45" t="s">
        <v>51</v>
      </c>
      <c r="F207" s="45" t="s">
        <v>408</v>
      </c>
      <c r="G207" s="174">
        <v>2500000</v>
      </c>
      <c r="H207" s="172" t="s">
        <v>300</v>
      </c>
      <c r="I207" s="51" t="s">
        <v>1230</v>
      </c>
      <c r="J207" s="150">
        <f t="shared" ref="J207:J255" si="11">B207</f>
        <v>44823</v>
      </c>
      <c r="K207" s="241">
        <v>44826</v>
      </c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  <c r="V207" s="165"/>
      <c r="W207" s="165"/>
      <c r="X207" s="149" t="s">
        <v>99</v>
      </c>
      <c r="Y207" s="144">
        <v>2422830000</v>
      </c>
      <c r="Z207" s="145" t="s">
        <v>52</v>
      </c>
      <c r="AA207" s="147" t="s">
        <v>44</v>
      </c>
      <c r="AB207" s="245" t="s">
        <v>1128</v>
      </c>
      <c r="AC207" s="150">
        <f t="shared" si="9"/>
        <v>44826</v>
      </c>
      <c r="AD207" s="157">
        <f t="shared" si="10"/>
        <v>2500000</v>
      </c>
      <c r="AE207" s="147"/>
      <c r="AF207" s="147"/>
      <c r="AG207" s="159">
        <v>44740</v>
      </c>
      <c r="AH207" s="145" t="s">
        <v>2202</v>
      </c>
      <c r="AI207" s="309">
        <v>604598000</v>
      </c>
      <c r="AJ207" s="153">
        <v>1</v>
      </c>
    </row>
    <row r="208" spans="1:36" s="20" customFormat="1" ht="35.450000000000003" customHeight="1" x14ac:dyDescent="0.25">
      <c r="A208" s="326" t="s">
        <v>824</v>
      </c>
      <c r="B208" s="241">
        <v>44817</v>
      </c>
      <c r="C208" s="245" t="s">
        <v>1129</v>
      </c>
      <c r="D208" s="172" t="s">
        <v>301</v>
      </c>
      <c r="E208" s="45" t="s">
        <v>51</v>
      </c>
      <c r="F208" s="45" t="s">
        <v>408</v>
      </c>
      <c r="G208" s="174">
        <v>1000000</v>
      </c>
      <c r="H208" s="172" t="s">
        <v>301</v>
      </c>
      <c r="I208" s="145" t="s">
        <v>109</v>
      </c>
      <c r="J208" s="150">
        <f t="shared" si="11"/>
        <v>44817</v>
      </c>
      <c r="K208" s="241">
        <v>44820</v>
      </c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  <c r="V208" s="165"/>
      <c r="W208" s="165"/>
      <c r="X208" s="149" t="s">
        <v>99</v>
      </c>
      <c r="Y208" s="144">
        <v>2422830000</v>
      </c>
      <c r="Z208" s="145" t="s">
        <v>52</v>
      </c>
      <c r="AA208" s="147" t="s">
        <v>44</v>
      </c>
      <c r="AB208" s="245" t="s">
        <v>1129</v>
      </c>
      <c r="AC208" s="150">
        <f t="shared" si="9"/>
        <v>44820</v>
      </c>
      <c r="AD208" s="157">
        <f t="shared" si="10"/>
        <v>1000000</v>
      </c>
      <c r="AE208" s="147"/>
      <c r="AF208" s="147"/>
      <c r="AG208" s="159">
        <v>44740</v>
      </c>
      <c r="AH208" s="145" t="s">
        <v>2202</v>
      </c>
      <c r="AI208" s="309">
        <v>604598000</v>
      </c>
      <c r="AJ208" s="153">
        <v>1</v>
      </c>
    </row>
    <row r="209" spans="1:36" s="20" customFormat="1" ht="35.450000000000003" customHeight="1" x14ac:dyDescent="0.25">
      <c r="A209" s="326" t="s">
        <v>825</v>
      </c>
      <c r="B209" s="152">
        <v>44817</v>
      </c>
      <c r="C209" s="245" t="s">
        <v>1130</v>
      </c>
      <c r="D209" s="172" t="s">
        <v>302</v>
      </c>
      <c r="E209" s="45" t="s">
        <v>51</v>
      </c>
      <c r="F209" s="45" t="s">
        <v>408</v>
      </c>
      <c r="G209" s="174">
        <v>1000000</v>
      </c>
      <c r="H209" s="172" t="s">
        <v>302</v>
      </c>
      <c r="I209" s="51" t="s">
        <v>109</v>
      </c>
      <c r="J209" s="150">
        <f t="shared" si="11"/>
        <v>44817</v>
      </c>
      <c r="K209" s="152">
        <v>44820</v>
      </c>
      <c r="L209" s="165"/>
      <c r="M209" s="165"/>
      <c r="N209" s="165"/>
      <c r="O209" s="165"/>
      <c r="P209" s="165"/>
      <c r="Q209" s="165"/>
      <c r="R209" s="165"/>
      <c r="S209" s="165"/>
      <c r="T209" s="165"/>
      <c r="U209" s="165"/>
      <c r="V209" s="165"/>
      <c r="W209" s="165"/>
      <c r="X209" s="149" t="s">
        <v>99</v>
      </c>
      <c r="Y209" s="144">
        <v>2422830000</v>
      </c>
      <c r="Z209" s="145" t="s">
        <v>52</v>
      </c>
      <c r="AA209" s="147" t="s">
        <v>44</v>
      </c>
      <c r="AB209" s="245" t="s">
        <v>1130</v>
      </c>
      <c r="AC209" s="150">
        <f t="shared" si="9"/>
        <v>44820</v>
      </c>
      <c r="AD209" s="157">
        <f t="shared" si="10"/>
        <v>1000000</v>
      </c>
      <c r="AE209" s="147"/>
      <c r="AF209" s="147"/>
      <c r="AG209" s="159">
        <v>44740</v>
      </c>
      <c r="AH209" s="145" t="s">
        <v>2202</v>
      </c>
      <c r="AI209" s="309">
        <v>604598000</v>
      </c>
      <c r="AJ209" s="153">
        <v>1</v>
      </c>
    </row>
    <row r="210" spans="1:36" s="19" customFormat="1" ht="35.450000000000003" customHeight="1" x14ac:dyDescent="0.25">
      <c r="A210" s="326" t="s">
        <v>826</v>
      </c>
      <c r="B210" s="52">
        <v>44820</v>
      </c>
      <c r="C210" s="245" t="s">
        <v>1131</v>
      </c>
      <c r="D210" s="172" t="s">
        <v>303</v>
      </c>
      <c r="E210" s="45" t="s">
        <v>51</v>
      </c>
      <c r="F210" s="45" t="s">
        <v>408</v>
      </c>
      <c r="G210" s="174">
        <v>4000000</v>
      </c>
      <c r="H210" s="172" t="s">
        <v>303</v>
      </c>
      <c r="I210" s="51" t="s">
        <v>114</v>
      </c>
      <c r="J210" s="150">
        <f t="shared" si="11"/>
        <v>44820</v>
      </c>
      <c r="K210" s="52">
        <v>44823</v>
      </c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  <c r="V210" s="165"/>
      <c r="W210" s="165"/>
      <c r="X210" s="149" t="s">
        <v>99</v>
      </c>
      <c r="Y210" s="144">
        <v>2422830000</v>
      </c>
      <c r="Z210" s="145" t="s">
        <v>52</v>
      </c>
      <c r="AA210" s="147" t="s">
        <v>44</v>
      </c>
      <c r="AB210" s="245" t="s">
        <v>1131</v>
      </c>
      <c r="AC210" s="150">
        <f t="shared" si="9"/>
        <v>44823</v>
      </c>
      <c r="AD210" s="157">
        <f t="shared" si="10"/>
        <v>4000000</v>
      </c>
      <c r="AE210" s="147"/>
      <c r="AF210" s="147"/>
      <c r="AG210" s="159">
        <v>44740</v>
      </c>
      <c r="AH210" s="145" t="s">
        <v>2202</v>
      </c>
      <c r="AI210" s="309">
        <v>604598000</v>
      </c>
      <c r="AJ210" s="153">
        <v>1</v>
      </c>
    </row>
    <row r="211" spans="1:36" s="19" customFormat="1" ht="35.450000000000003" customHeight="1" x14ac:dyDescent="0.25">
      <c r="A211" s="326" t="s">
        <v>827</v>
      </c>
      <c r="B211" s="52">
        <v>44820</v>
      </c>
      <c r="C211" s="245" t="s">
        <v>1132</v>
      </c>
      <c r="D211" s="172" t="s">
        <v>304</v>
      </c>
      <c r="E211" s="45" t="s">
        <v>51</v>
      </c>
      <c r="F211" s="45" t="s">
        <v>408</v>
      </c>
      <c r="G211" s="174">
        <v>4446400</v>
      </c>
      <c r="H211" s="172" t="s">
        <v>304</v>
      </c>
      <c r="I211" s="51" t="s">
        <v>109</v>
      </c>
      <c r="J211" s="150">
        <f t="shared" si="11"/>
        <v>44820</v>
      </c>
      <c r="K211" s="52">
        <v>44823</v>
      </c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49" t="s">
        <v>99</v>
      </c>
      <c r="Y211" s="144">
        <v>2422830000</v>
      </c>
      <c r="Z211" s="145" t="s">
        <v>52</v>
      </c>
      <c r="AA211" s="147" t="s">
        <v>44</v>
      </c>
      <c r="AB211" s="245" t="s">
        <v>1132</v>
      </c>
      <c r="AC211" s="150">
        <f t="shared" si="9"/>
        <v>44823</v>
      </c>
      <c r="AD211" s="157">
        <f t="shared" si="10"/>
        <v>4446400</v>
      </c>
      <c r="AE211" s="147"/>
      <c r="AF211" s="147"/>
      <c r="AG211" s="159">
        <v>44740</v>
      </c>
      <c r="AH211" s="145" t="s">
        <v>2202</v>
      </c>
      <c r="AI211" s="309">
        <v>604598000</v>
      </c>
      <c r="AJ211" s="153">
        <v>1</v>
      </c>
    </row>
    <row r="212" spans="1:36" s="19" customFormat="1" ht="35.450000000000003" customHeight="1" x14ac:dyDescent="0.25">
      <c r="A212" s="326" t="s">
        <v>828</v>
      </c>
      <c r="B212" s="52">
        <v>44820</v>
      </c>
      <c r="C212" s="245" t="s">
        <v>1133</v>
      </c>
      <c r="D212" s="186" t="s">
        <v>305</v>
      </c>
      <c r="E212" s="45" t="s">
        <v>51</v>
      </c>
      <c r="F212" s="45" t="s">
        <v>408</v>
      </c>
      <c r="G212" s="174">
        <v>4000000</v>
      </c>
      <c r="H212" s="173" t="s">
        <v>305</v>
      </c>
      <c r="I212" s="51" t="s">
        <v>109</v>
      </c>
      <c r="J212" s="150">
        <f t="shared" si="11"/>
        <v>44820</v>
      </c>
      <c r="K212" s="52">
        <v>44823</v>
      </c>
      <c r="L212" s="165"/>
      <c r="M212" s="165"/>
      <c r="N212" s="165"/>
      <c r="O212" s="165"/>
      <c r="P212" s="165"/>
      <c r="Q212" s="165"/>
      <c r="R212" s="165"/>
      <c r="S212" s="165"/>
      <c r="T212" s="165"/>
      <c r="U212" s="165"/>
      <c r="V212" s="165"/>
      <c r="W212" s="165"/>
      <c r="X212" s="149" t="s">
        <v>99</v>
      </c>
      <c r="Y212" s="144">
        <v>2422830000</v>
      </c>
      <c r="Z212" s="145" t="s">
        <v>52</v>
      </c>
      <c r="AA212" s="147" t="s">
        <v>44</v>
      </c>
      <c r="AB212" s="245" t="s">
        <v>1133</v>
      </c>
      <c r="AC212" s="150">
        <f t="shared" si="9"/>
        <v>44823</v>
      </c>
      <c r="AD212" s="157">
        <f t="shared" si="10"/>
        <v>4000000</v>
      </c>
      <c r="AE212" s="147"/>
      <c r="AF212" s="147"/>
      <c r="AG212" s="159">
        <v>44740</v>
      </c>
      <c r="AH212" s="145" t="s">
        <v>2202</v>
      </c>
      <c r="AI212" s="309">
        <v>604598000</v>
      </c>
      <c r="AJ212" s="153">
        <v>1</v>
      </c>
    </row>
    <row r="213" spans="1:36" s="19" customFormat="1" ht="35.450000000000003" customHeight="1" x14ac:dyDescent="0.25">
      <c r="A213" s="326" t="s">
        <v>829</v>
      </c>
      <c r="B213" s="241">
        <v>44823</v>
      </c>
      <c r="C213" s="245" t="s">
        <v>1134</v>
      </c>
      <c r="D213" s="186" t="s">
        <v>306</v>
      </c>
      <c r="E213" s="45" t="s">
        <v>51</v>
      </c>
      <c r="F213" s="45" t="s">
        <v>408</v>
      </c>
      <c r="G213" s="174">
        <v>3000000</v>
      </c>
      <c r="H213" s="173" t="s">
        <v>306</v>
      </c>
      <c r="I213" s="51" t="s">
        <v>114</v>
      </c>
      <c r="J213" s="150">
        <f t="shared" si="11"/>
        <v>44823</v>
      </c>
      <c r="K213" s="241">
        <v>44826</v>
      </c>
      <c r="L213" s="165"/>
      <c r="M213" s="165"/>
      <c r="N213" s="165"/>
      <c r="O213" s="165"/>
      <c r="P213" s="165"/>
      <c r="Q213" s="165"/>
      <c r="R213" s="165"/>
      <c r="S213" s="165"/>
      <c r="T213" s="165"/>
      <c r="U213" s="165"/>
      <c r="V213" s="165"/>
      <c r="W213" s="165"/>
      <c r="X213" s="149" t="s">
        <v>99</v>
      </c>
      <c r="Y213" s="144">
        <v>2422830000</v>
      </c>
      <c r="Z213" s="145" t="s">
        <v>52</v>
      </c>
      <c r="AA213" s="147" t="s">
        <v>44</v>
      </c>
      <c r="AB213" s="245" t="s">
        <v>1134</v>
      </c>
      <c r="AC213" s="150">
        <f t="shared" si="9"/>
        <v>44826</v>
      </c>
      <c r="AD213" s="157">
        <f t="shared" si="10"/>
        <v>3000000</v>
      </c>
      <c r="AE213" s="147"/>
      <c r="AF213" s="147"/>
      <c r="AG213" s="159">
        <v>44740</v>
      </c>
      <c r="AH213" s="145" t="s">
        <v>2202</v>
      </c>
      <c r="AI213" s="309">
        <v>604598000</v>
      </c>
      <c r="AJ213" s="153">
        <v>1</v>
      </c>
    </row>
    <row r="214" spans="1:36" s="24" customFormat="1" ht="35.450000000000003" customHeight="1" x14ac:dyDescent="0.25">
      <c r="A214" s="326" t="s">
        <v>830</v>
      </c>
      <c r="B214" s="241">
        <v>44817</v>
      </c>
      <c r="C214" s="245" t="s">
        <v>1135</v>
      </c>
      <c r="D214" s="172" t="s">
        <v>307</v>
      </c>
      <c r="E214" s="45" t="s">
        <v>51</v>
      </c>
      <c r="F214" s="45" t="s">
        <v>408</v>
      </c>
      <c r="G214" s="174">
        <v>5000000</v>
      </c>
      <c r="H214" s="172" t="s">
        <v>307</v>
      </c>
      <c r="I214" s="51" t="s">
        <v>114</v>
      </c>
      <c r="J214" s="150">
        <f t="shared" si="11"/>
        <v>44817</v>
      </c>
      <c r="K214" s="241">
        <v>44820</v>
      </c>
      <c r="L214" s="165"/>
      <c r="M214" s="165"/>
      <c r="N214" s="165"/>
      <c r="O214" s="165"/>
      <c r="P214" s="165"/>
      <c r="Q214" s="165"/>
      <c r="R214" s="165"/>
      <c r="S214" s="165"/>
      <c r="T214" s="165"/>
      <c r="U214" s="165"/>
      <c r="V214" s="165"/>
      <c r="W214" s="165"/>
      <c r="X214" s="149" t="s">
        <v>99</v>
      </c>
      <c r="Y214" s="144">
        <v>2422830000</v>
      </c>
      <c r="Z214" s="145" t="s">
        <v>52</v>
      </c>
      <c r="AA214" s="147" t="s">
        <v>44</v>
      </c>
      <c r="AB214" s="245" t="s">
        <v>1135</v>
      </c>
      <c r="AC214" s="150">
        <f t="shared" si="9"/>
        <v>44820</v>
      </c>
      <c r="AD214" s="157">
        <f t="shared" si="10"/>
        <v>5000000</v>
      </c>
      <c r="AE214" s="147"/>
      <c r="AF214" s="147"/>
      <c r="AG214" s="159">
        <v>44740</v>
      </c>
      <c r="AH214" s="145" t="s">
        <v>2202</v>
      </c>
      <c r="AI214" s="309">
        <v>604598000</v>
      </c>
      <c r="AJ214" s="153">
        <v>1</v>
      </c>
    </row>
    <row r="215" spans="1:36" s="265" customFormat="1" ht="35.450000000000003" customHeight="1" x14ac:dyDescent="0.3">
      <c r="A215" s="326" t="s">
        <v>831</v>
      </c>
      <c r="B215" s="152">
        <v>44817</v>
      </c>
      <c r="C215" s="245" t="s">
        <v>1136</v>
      </c>
      <c r="D215" s="172" t="s">
        <v>308</v>
      </c>
      <c r="E215" s="143" t="s">
        <v>51</v>
      </c>
      <c r="F215" s="143" t="s">
        <v>408</v>
      </c>
      <c r="G215" s="174">
        <v>5000000</v>
      </c>
      <c r="H215" s="172" t="s">
        <v>308</v>
      </c>
      <c r="I215" s="145" t="s">
        <v>109</v>
      </c>
      <c r="J215" s="150">
        <f t="shared" si="11"/>
        <v>44817</v>
      </c>
      <c r="K215" s="152">
        <v>44820</v>
      </c>
      <c r="L215" s="185"/>
      <c r="M215" s="185"/>
      <c r="N215" s="185"/>
      <c r="O215" s="185"/>
      <c r="P215" s="185"/>
      <c r="Q215" s="185"/>
      <c r="R215" s="185"/>
      <c r="S215" s="185"/>
      <c r="T215" s="185"/>
      <c r="U215" s="185"/>
      <c r="V215" s="185"/>
      <c r="W215" s="185"/>
      <c r="X215" s="149" t="s">
        <v>99</v>
      </c>
      <c r="Y215" s="144">
        <v>2422830000</v>
      </c>
      <c r="Z215" s="145" t="s">
        <v>52</v>
      </c>
      <c r="AA215" s="147" t="s">
        <v>44</v>
      </c>
      <c r="AB215" s="245" t="s">
        <v>1136</v>
      </c>
      <c r="AC215" s="150">
        <f t="shared" si="9"/>
        <v>44820</v>
      </c>
      <c r="AD215" s="179">
        <f t="shared" si="10"/>
        <v>5000000</v>
      </c>
      <c r="AE215" s="147"/>
      <c r="AF215" s="147"/>
      <c r="AG215" s="180">
        <v>44740</v>
      </c>
      <c r="AH215" s="145" t="s">
        <v>2202</v>
      </c>
      <c r="AI215" s="309">
        <v>604598000</v>
      </c>
      <c r="AJ215" s="153">
        <v>1</v>
      </c>
    </row>
    <row r="216" spans="1:36" s="25" customFormat="1" ht="35.450000000000003" customHeight="1" x14ac:dyDescent="0.3">
      <c r="A216" s="326" t="s">
        <v>832</v>
      </c>
      <c r="B216" s="241">
        <v>44823</v>
      </c>
      <c r="C216" s="245" t="s">
        <v>1137</v>
      </c>
      <c r="D216" s="172" t="s">
        <v>309</v>
      </c>
      <c r="E216" s="45" t="s">
        <v>51</v>
      </c>
      <c r="F216" s="45" t="s">
        <v>408</v>
      </c>
      <c r="G216" s="174">
        <v>1000000</v>
      </c>
      <c r="H216" s="172" t="s">
        <v>309</v>
      </c>
      <c r="I216" s="51" t="s">
        <v>133</v>
      </c>
      <c r="J216" s="150">
        <f t="shared" si="11"/>
        <v>44823</v>
      </c>
      <c r="K216" s="241">
        <v>44827</v>
      </c>
      <c r="L216" s="165"/>
      <c r="M216" s="165"/>
      <c r="N216" s="165"/>
      <c r="O216" s="165"/>
      <c r="P216" s="165"/>
      <c r="Q216" s="165"/>
      <c r="R216" s="165"/>
      <c r="S216" s="165"/>
      <c r="T216" s="165"/>
      <c r="U216" s="165"/>
      <c r="V216" s="165"/>
      <c r="W216" s="165"/>
      <c r="X216" s="149" t="s">
        <v>99</v>
      </c>
      <c r="Y216" s="144">
        <v>2422830000</v>
      </c>
      <c r="Z216" s="145" t="s">
        <v>52</v>
      </c>
      <c r="AA216" s="147" t="s">
        <v>44</v>
      </c>
      <c r="AB216" s="245" t="s">
        <v>1137</v>
      </c>
      <c r="AC216" s="150">
        <f t="shared" si="9"/>
        <v>44827</v>
      </c>
      <c r="AD216" s="157">
        <f t="shared" si="10"/>
        <v>1000000</v>
      </c>
      <c r="AE216" s="147"/>
      <c r="AF216" s="147"/>
      <c r="AG216" s="159">
        <v>44740</v>
      </c>
      <c r="AH216" s="145" t="s">
        <v>2202</v>
      </c>
      <c r="AI216" s="309">
        <v>604598000</v>
      </c>
      <c r="AJ216" s="153">
        <v>1</v>
      </c>
    </row>
    <row r="217" spans="1:36" s="25" customFormat="1" ht="35.450000000000003" customHeight="1" x14ac:dyDescent="0.3">
      <c r="A217" s="326" t="s">
        <v>833</v>
      </c>
      <c r="B217" s="241">
        <v>44817</v>
      </c>
      <c r="C217" s="245" t="s">
        <v>1138</v>
      </c>
      <c r="D217" s="172" t="s">
        <v>310</v>
      </c>
      <c r="E217" s="45" t="s">
        <v>51</v>
      </c>
      <c r="F217" s="45" t="s">
        <v>408</v>
      </c>
      <c r="G217" s="174">
        <v>600000</v>
      </c>
      <c r="H217" s="172" t="s">
        <v>310</v>
      </c>
      <c r="I217" s="51" t="s">
        <v>109</v>
      </c>
      <c r="J217" s="150">
        <f t="shared" si="11"/>
        <v>44817</v>
      </c>
      <c r="K217" s="241">
        <v>44820</v>
      </c>
      <c r="L217" s="165"/>
      <c r="M217" s="165"/>
      <c r="N217" s="165"/>
      <c r="O217" s="165"/>
      <c r="P217" s="165"/>
      <c r="Q217" s="165"/>
      <c r="R217" s="165"/>
      <c r="S217" s="165"/>
      <c r="T217" s="165"/>
      <c r="U217" s="165"/>
      <c r="V217" s="165"/>
      <c r="W217" s="165"/>
      <c r="X217" s="149" t="s">
        <v>99</v>
      </c>
      <c r="Y217" s="144">
        <v>2422830000</v>
      </c>
      <c r="Z217" s="145" t="s">
        <v>52</v>
      </c>
      <c r="AA217" s="147" t="s">
        <v>44</v>
      </c>
      <c r="AB217" s="245" t="s">
        <v>1138</v>
      </c>
      <c r="AC217" s="150">
        <f t="shared" si="9"/>
        <v>44820</v>
      </c>
      <c r="AD217" s="157">
        <f t="shared" si="10"/>
        <v>600000</v>
      </c>
      <c r="AE217" s="147"/>
      <c r="AF217" s="147"/>
      <c r="AG217" s="159">
        <v>44740</v>
      </c>
      <c r="AH217" s="145" t="s">
        <v>2202</v>
      </c>
      <c r="AI217" s="309">
        <v>604598000</v>
      </c>
      <c r="AJ217" s="153">
        <v>1</v>
      </c>
    </row>
    <row r="218" spans="1:36" s="25" customFormat="1" ht="35.450000000000003" customHeight="1" x14ac:dyDescent="0.3">
      <c r="A218" s="326" t="s">
        <v>834</v>
      </c>
      <c r="B218" s="152">
        <v>44817</v>
      </c>
      <c r="C218" s="245" t="s">
        <v>1139</v>
      </c>
      <c r="D218" s="172" t="s">
        <v>311</v>
      </c>
      <c r="E218" s="45" t="s">
        <v>51</v>
      </c>
      <c r="F218" s="45" t="s">
        <v>408</v>
      </c>
      <c r="G218" s="174">
        <v>5000000</v>
      </c>
      <c r="H218" s="172" t="s">
        <v>311</v>
      </c>
      <c r="I218" s="51" t="s">
        <v>109</v>
      </c>
      <c r="J218" s="150">
        <f t="shared" si="11"/>
        <v>44817</v>
      </c>
      <c r="K218" s="152">
        <v>44820</v>
      </c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49" t="s">
        <v>99</v>
      </c>
      <c r="Y218" s="144">
        <v>2422830000</v>
      </c>
      <c r="Z218" s="145" t="s">
        <v>52</v>
      </c>
      <c r="AA218" s="147" t="s">
        <v>44</v>
      </c>
      <c r="AB218" s="245" t="s">
        <v>1139</v>
      </c>
      <c r="AC218" s="150">
        <f t="shared" si="9"/>
        <v>44820</v>
      </c>
      <c r="AD218" s="157">
        <f t="shared" si="10"/>
        <v>5000000</v>
      </c>
      <c r="AE218" s="147"/>
      <c r="AF218" s="147"/>
      <c r="AG218" s="159">
        <v>44740</v>
      </c>
      <c r="AH218" s="145" t="s">
        <v>2202</v>
      </c>
      <c r="AI218" s="309">
        <v>604598000</v>
      </c>
      <c r="AJ218" s="153">
        <v>1</v>
      </c>
    </row>
    <row r="219" spans="1:36" s="25" customFormat="1" ht="35.450000000000003" customHeight="1" x14ac:dyDescent="0.3">
      <c r="A219" s="326" t="s">
        <v>835</v>
      </c>
      <c r="B219" s="241">
        <v>44817</v>
      </c>
      <c r="C219" s="245" t="s">
        <v>1140</v>
      </c>
      <c r="D219" s="186" t="s">
        <v>312</v>
      </c>
      <c r="E219" s="45" t="s">
        <v>51</v>
      </c>
      <c r="F219" s="45" t="s">
        <v>408</v>
      </c>
      <c r="G219" s="174">
        <v>1559800</v>
      </c>
      <c r="H219" s="173" t="s">
        <v>312</v>
      </c>
      <c r="I219" s="51">
        <v>3</v>
      </c>
      <c r="J219" s="150" t="s">
        <v>1237</v>
      </c>
      <c r="K219" s="241">
        <v>44824</v>
      </c>
      <c r="L219" s="165"/>
      <c r="M219" s="165"/>
      <c r="N219" s="165"/>
      <c r="O219" s="165"/>
      <c r="P219" s="165"/>
      <c r="Q219" s="165"/>
      <c r="R219" s="165"/>
      <c r="S219" s="165"/>
      <c r="T219" s="165"/>
      <c r="U219" s="165"/>
      <c r="V219" s="165"/>
      <c r="W219" s="165"/>
      <c r="X219" s="149" t="s">
        <v>99</v>
      </c>
      <c r="Y219" s="144">
        <v>2422830000</v>
      </c>
      <c r="Z219" s="145" t="s">
        <v>52</v>
      </c>
      <c r="AA219" s="147" t="s">
        <v>44</v>
      </c>
      <c r="AB219" s="245" t="s">
        <v>1140</v>
      </c>
      <c r="AC219" s="150">
        <f t="shared" si="9"/>
        <v>44824</v>
      </c>
      <c r="AD219" s="157">
        <f t="shared" si="10"/>
        <v>1559800</v>
      </c>
      <c r="AE219" s="147"/>
      <c r="AF219" s="147"/>
      <c r="AG219" s="159">
        <v>44740</v>
      </c>
      <c r="AH219" s="145" t="s">
        <v>2202</v>
      </c>
      <c r="AI219" s="309">
        <v>604598000</v>
      </c>
      <c r="AJ219" s="153">
        <v>1</v>
      </c>
    </row>
    <row r="220" spans="1:36" ht="35.450000000000003" customHeight="1" x14ac:dyDescent="0.25">
      <c r="A220" s="326" t="s">
        <v>836</v>
      </c>
      <c r="B220" s="152">
        <v>44817</v>
      </c>
      <c r="C220" s="245" t="s">
        <v>1141</v>
      </c>
      <c r="D220" s="186" t="s">
        <v>313</v>
      </c>
      <c r="E220" s="45" t="s">
        <v>51</v>
      </c>
      <c r="F220" s="45" t="s">
        <v>408</v>
      </c>
      <c r="G220" s="174">
        <v>3000000</v>
      </c>
      <c r="H220" s="173" t="s">
        <v>313</v>
      </c>
      <c r="I220" s="51" t="s">
        <v>114</v>
      </c>
      <c r="J220" s="150">
        <f t="shared" si="11"/>
        <v>44817</v>
      </c>
      <c r="K220" s="152">
        <v>44820</v>
      </c>
      <c r="X220" s="149" t="s">
        <v>99</v>
      </c>
      <c r="Y220" s="144">
        <v>2422830000</v>
      </c>
      <c r="Z220" s="145" t="s">
        <v>52</v>
      </c>
      <c r="AA220" s="147" t="s">
        <v>44</v>
      </c>
      <c r="AB220" s="245" t="s">
        <v>1141</v>
      </c>
      <c r="AC220" s="150">
        <f t="shared" si="9"/>
        <v>44820</v>
      </c>
      <c r="AD220" s="157">
        <f t="shared" si="10"/>
        <v>3000000</v>
      </c>
      <c r="AE220" s="147"/>
      <c r="AF220" s="147"/>
      <c r="AG220" s="159">
        <v>44740</v>
      </c>
      <c r="AH220" s="145" t="s">
        <v>2202</v>
      </c>
      <c r="AI220" s="309">
        <v>604598000</v>
      </c>
      <c r="AJ220" s="153">
        <v>1</v>
      </c>
    </row>
    <row r="221" spans="1:36" ht="35.450000000000003" customHeight="1" x14ac:dyDescent="0.25">
      <c r="A221" s="326" t="s">
        <v>837</v>
      </c>
      <c r="B221" s="52">
        <v>44820</v>
      </c>
      <c r="C221" s="245" t="s">
        <v>1142</v>
      </c>
      <c r="D221" s="186" t="s">
        <v>314</v>
      </c>
      <c r="E221" s="45" t="s">
        <v>51</v>
      </c>
      <c r="F221" s="45" t="s">
        <v>408</v>
      </c>
      <c r="G221" s="174">
        <v>6000000</v>
      </c>
      <c r="H221" s="173" t="s">
        <v>314</v>
      </c>
      <c r="I221" s="51" t="s">
        <v>109</v>
      </c>
      <c r="J221" s="150">
        <f t="shared" si="11"/>
        <v>44820</v>
      </c>
      <c r="K221" s="52">
        <v>44823</v>
      </c>
      <c r="X221" s="149" t="s">
        <v>99</v>
      </c>
      <c r="Y221" s="144">
        <v>2422830000</v>
      </c>
      <c r="Z221" s="145" t="s">
        <v>52</v>
      </c>
      <c r="AA221" s="147" t="s">
        <v>44</v>
      </c>
      <c r="AB221" s="245" t="s">
        <v>1142</v>
      </c>
      <c r="AC221" s="150">
        <f t="shared" si="9"/>
        <v>44823</v>
      </c>
      <c r="AD221" s="157">
        <f t="shared" si="10"/>
        <v>6000000</v>
      </c>
      <c r="AE221" s="147"/>
      <c r="AF221" s="147"/>
      <c r="AG221" s="159">
        <v>44740</v>
      </c>
      <c r="AH221" s="145" t="s">
        <v>2202</v>
      </c>
      <c r="AI221" s="309">
        <v>604598000</v>
      </c>
      <c r="AJ221" s="153">
        <v>1</v>
      </c>
    </row>
    <row r="222" spans="1:36" ht="35.450000000000003" customHeight="1" x14ac:dyDescent="0.25">
      <c r="A222" s="326" t="s">
        <v>838</v>
      </c>
      <c r="B222" s="52">
        <v>44820</v>
      </c>
      <c r="C222" s="245" t="s">
        <v>1143</v>
      </c>
      <c r="D222" s="186" t="s">
        <v>315</v>
      </c>
      <c r="E222" s="45" t="s">
        <v>51</v>
      </c>
      <c r="F222" s="45" t="s">
        <v>408</v>
      </c>
      <c r="G222" s="174">
        <v>4000000</v>
      </c>
      <c r="H222" s="173" t="s">
        <v>315</v>
      </c>
      <c r="I222" s="51" t="s">
        <v>109</v>
      </c>
      <c r="J222" s="150">
        <f t="shared" si="11"/>
        <v>44820</v>
      </c>
      <c r="K222" s="52">
        <v>44823</v>
      </c>
      <c r="X222" s="149" t="s">
        <v>99</v>
      </c>
      <c r="Y222" s="144">
        <v>2422830000</v>
      </c>
      <c r="Z222" s="145" t="s">
        <v>52</v>
      </c>
      <c r="AA222" s="147" t="s">
        <v>44</v>
      </c>
      <c r="AB222" s="245" t="s">
        <v>1143</v>
      </c>
      <c r="AC222" s="150">
        <f t="shared" si="9"/>
        <v>44823</v>
      </c>
      <c r="AD222" s="157">
        <f t="shared" si="10"/>
        <v>4000000</v>
      </c>
      <c r="AE222" s="147"/>
      <c r="AF222" s="147"/>
      <c r="AG222" s="159">
        <v>44740</v>
      </c>
      <c r="AH222" s="145" t="s">
        <v>2202</v>
      </c>
      <c r="AI222" s="309">
        <v>604598000</v>
      </c>
      <c r="AJ222" s="153">
        <v>1</v>
      </c>
    </row>
    <row r="223" spans="1:36" ht="35.450000000000003" customHeight="1" x14ac:dyDescent="0.25">
      <c r="A223" s="326" t="s">
        <v>839</v>
      </c>
      <c r="B223" s="52">
        <v>44820</v>
      </c>
      <c r="C223" s="245" t="s">
        <v>1144</v>
      </c>
      <c r="D223" s="172" t="s">
        <v>316</v>
      </c>
      <c r="E223" s="45" t="s">
        <v>51</v>
      </c>
      <c r="F223" s="45" t="s">
        <v>408</v>
      </c>
      <c r="G223" s="174">
        <v>3750000</v>
      </c>
      <c r="H223" s="172" t="s">
        <v>316</v>
      </c>
      <c r="I223" s="51" t="s">
        <v>114</v>
      </c>
      <c r="J223" s="150">
        <f t="shared" si="11"/>
        <v>44820</v>
      </c>
      <c r="K223" s="52">
        <v>44823</v>
      </c>
      <c r="X223" s="149" t="s">
        <v>99</v>
      </c>
      <c r="Y223" s="144">
        <v>2422830000</v>
      </c>
      <c r="Z223" s="145" t="s">
        <v>52</v>
      </c>
      <c r="AA223" s="147" t="s">
        <v>44</v>
      </c>
      <c r="AB223" s="245" t="s">
        <v>1144</v>
      </c>
      <c r="AC223" s="150">
        <f t="shared" si="9"/>
        <v>44823</v>
      </c>
      <c r="AD223" s="157">
        <f t="shared" si="10"/>
        <v>3750000</v>
      </c>
      <c r="AE223" s="147"/>
      <c r="AF223" s="147"/>
      <c r="AG223" s="159">
        <v>44740</v>
      </c>
      <c r="AH223" s="145" t="s">
        <v>2202</v>
      </c>
      <c r="AI223" s="309">
        <v>604598000</v>
      </c>
      <c r="AJ223" s="153">
        <v>1</v>
      </c>
    </row>
    <row r="224" spans="1:36" ht="35.450000000000003" customHeight="1" x14ac:dyDescent="0.25">
      <c r="A224" s="326" t="s">
        <v>840</v>
      </c>
      <c r="B224" s="241">
        <v>44823</v>
      </c>
      <c r="C224" s="245" t="s">
        <v>1145</v>
      </c>
      <c r="D224" s="172" t="s">
        <v>317</v>
      </c>
      <c r="E224" s="45" t="s">
        <v>51</v>
      </c>
      <c r="F224" s="45" t="s">
        <v>408</v>
      </c>
      <c r="G224" s="175">
        <v>5000000</v>
      </c>
      <c r="H224" s="172" t="s">
        <v>317</v>
      </c>
      <c r="I224" s="51" t="s">
        <v>109</v>
      </c>
      <c r="J224" s="150">
        <f t="shared" si="11"/>
        <v>44823</v>
      </c>
      <c r="K224" s="241">
        <v>44826</v>
      </c>
      <c r="X224" s="149" t="s">
        <v>99</v>
      </c>
      <c r="Y224" s="144">
        <v>2422830000</v>
      </c>
      <c r="Z224" s="145" t="s">
        <v>52</v>
      </c>
      <c r="AA224" s="147" t="s">
        <v>44</v>
      </c>
      <c r="AB224" s="245" t="s">
        <v>1145</v>
      </c>
      <c r="AC224" s="150">
        <f t="shared" si="9"/>
        <v>44826</v>
      </c>
      <c r="AD224" s="157">
        <f t="shared" si="10"/>
        <v>5000000</v>
      </c>
      <c r="AE224" s="147"/>
      <c r="AF224" s="147"/>
      <c r="AG224" s="159">
        <v>44740</v>
      </c>
      <c r="AH224" s="145" t="s">
        <v>2202</v>
      </c>
      <c r="AI224" s="309">
        <v>604598000</v>
      </c>
      <c r="AJ224" s="153">
        <v>1</v>
      </c>
    </row>
    <row r="225" spans="1:36" ht="35.450000000000003" customHeight="1" x14ac:dyDescent="0.25">
      <c r="A225" s="326" t="s">
        <v>841</v>
      </c>
      <c r="B225" s="241">
        <v>44817</v>
      </c>
      <c r="C225" s="245" t="s">
        <v>1146</v>
      </c>
      <c r="D225" s="186" t="s">
        <v>318</v>
      </c>
      <c r="E225" s="45" t="s">
        <v>51</v>
      </c>
      <c r="F225" s="45" t="s">
        <v>408</v>
      </c>
      <c r="G225" s="174">
        <v>1000000</v>
      </c>
      <c r="H225" s="173" t="s">
        <v>318</v>
      </c>
      <c r="I225" s="51" t="s">
        <v>114</v>
      </c>
      <c r="J225" s="150">
        <f t="shared" si="11"/>
        <v>44817</v>
      </c>
      <c r="K225" s="241">
        <v>44820</v>
      </c>
      <c r="X225" s="149" t="s">
        <v>99</v>
      </c>
      <c r="Y225" s="144">
        <v>2422830000</v>
      </c>
      <c r="Z225" s="145" t="s">
        <v>52</v>
      </c>
      <c r="AA225" s="147" t="s">
        <v>44</v>
      </c>
      <c r="AB225" s="245" t="s">
        <v>1146</v>
      </c>
      <c r="AC225" s="150">
        <f t="shared" si="9"/>
        <v>44820</v>
      </c>
      <c r="AD225" s="157">
        <f t="shared" si="10"/>
        <v>1000000</v>
      </c>
      <c r="AE225" s="147"/>
      <c r="AF225" s="147"/>
      <c r="AG225" s="159">
        <v>44740</v>
      </c>
      <c r="AH225" s="145" t="s">
        <v>2202</v>
      </c>
      <c r="AI225" s="309">
        <v>604598000</v>
      </c>
      <c r="AJ225" s="153">
        <v>1</v>
      </c>
    </row>
    <row r="226" spans="1:36" ht="35.450000000000003" customHeight="1" x14ac:dyDescent="0.25">
      <c r="A226" s="326" t="s">
        <v>842</v>
      </c>
      <c r="B226" s="152">
        <v>44817</v>
      </c>
      <c r="C226" s="245" t="s">
        <v>1147</v>
      </c>
      <c r="D226" s="186" t="s">
        <v>319</v>
      </c>
      <c r="E226" s="45" t="s">
        <v>51</v>
      </c>
      <c r="F226" s="45" t="s">
        <v>408</v>
      </c>
      <c r="G226" s="174">
        <v>3500000</v>
      </c>
      <c r="H226" s="173" t="s">
        <v>319</v>
      </c>
      <c r="I226" s="51" t="s">
        <v>109</v>
      </c>
      <c r="J226" s="150">
        <f t="shared" si="11"/>
        <v>44817</v>
      </c>
      <c r="K226" s="152">
        <v>44820</v>
      </c>
      <c r="X226" s="149" t="s">
        <v>99</v>
      </c>
      <c r="Y226" s="144">
        <v>2422830000</v>
      </c>
      <c r="Z226" s="145" t="s">
        <v>52</v>
      </c>
      <c r="AA226" s="147" t="s">
        <v>44</v>
      </c>
      <c r="AB226" s="245" t="s">
        <v>1147</v>
      </c>
      <c r="AC226" s="150">
        <f t="shared" si="9"/>
        <v>44820</v>
      </c>
      <c r="AD226" s="157">
        <f t="shared" si="10"/>
        <v>3500000</v>
      </c>
      <c r="AE226" s="147"/>
      <c r="AF226" s="147"/>
      <c r="AG226" s="159">
        <v>44740</v>
      </c>
      <c r="AH226" s="145" t="s">
        <v>2202</v>
      </c>
      <c r="AI226" s="309">
        <v>604598000</v>
      </c>
      <c r="AJ226" s="153">
        <v>1</v>
      </c>
    </row>
    <row r="227" spans="1:36" ht="35.450000000000003" customHeight="1" x14ac:dyDescent="0.25">
      <c r="A227" s="326" t="s">
        <v>843</v>
      </c>
      <c r="B227" s="241">
        <v>44816</v>
      </c>
      <c r="C227" s="245" t="s">
        <v>1148</v>
      </c>
      <c r="D227" s="186" t="s">
        <v>320</v>
      </c>
      <c r="E227" s="45" t="s">
        <v>51</v>
      </c>
      <c r="F227" s="45" t="s">
        <v>408</v>
      </c>
      <c r="G227" s="174">
        <v>600000</v>
      </c>
      <c r="H227" s="173" t="s">
        <v>320</v>
      </c>
      <c r="I227" s="51" t="s">
        <v>133</v>
      </c>
      <c r="J227" s="150">
        <f t="shared" si="11"/>
        <v>44816</v>
      </c>
      <c r="K227" s="241">
        <v>44820</v>
      </c>
      <c r="X227" s="149" t="s">
        <v>99</v>
      </c>
      <c r="Y227" s="144">
        <v>2422830000</v>
      </c>
      <c r="Z227" s="145" t="s">
        <v>52</v>
      </c>
      <c r="AA227" s="147" t="s">
        <v>44</v>
      </c>
      <c r="AB227" s="245" t="s">
        <v>1148</v>
      </c>
      <c r="AC227" s="150">
        <f t="shared" si="9"/>
        <v>44820</v>
      </c>
      <c r="AD227" s="157">
        <f t="shared" si="10"/>
        <v>600000</v>
      </c>
      <c r="AE227" s="147"/>
      <c r="AF227" s="147"/>
      <c r="AG227" s="159">
        <v>44740</v>
      </c>
      <c r="AH227" s="145" t="s">
        <v>2202</v>
      </c>
      <c r="AI227" s="309">
        <v>604598000</v>
      </c>
      <c r="AJ227" s="153">
        <v>1</v>
      </c>
    </row>
    <row r="228" spans="1:36" ht="35.450000000000003" customHeight="1" x14ac:dyDescent="0.25">
      <c r="A228" s="326" t="s">
        <v>844</v>
      </c>
      <c r="B228" s="241">
        <v>44823</v>
      </c>
      <c r="C228" s="245" t="s">
        <v>1149</v>
      </c>
      <c r="D228" s="186" t="s">
        <v>321</v>
      </c>
      <c r="E228" s="45" t="s">
        <v>51</v>
      </c>
      <c r="F228" s="45" t="s">
        <v>408</v>
      </c>
      <c r="G228" s="174">
        <v>5500000</v>
      </c>
      <c r="H228" s="173" t="s">
        <v>321</v>
      </c>
      <c r="I228" s="51" t="s">
        <v>129</v>
      </c>
      <c r="J228" s="150">
        <f t="shared" si="11"/>
        <v>44823</v>
      </c>
      <c r="K228" s="241">
        <v>44825</v>
      </c>
      <c r="X228" s="149" t="s">
        <v>99</v>
      </c>
      <c r="Y228" s="144">
        <v>2422830000</v>
      </c>
      <c r="Z228" s="145" t="s">
        <v>52</v>
      </c>
      <c r="AA228" s="147" t="s">
        <v>44</v>
      </c>
      <c r="AB228" s="245" t="s">
        <v>1149</v>
      </c>
      <c r="AC228" s="150">
        <f t="shared" si="9"/>
        <v>44825</v>
      </c>
      <c r="AD228" s="157">
        <f t="shared" si="10"/>
        <v>5500000</v>
      </c>
      <c r="AE228" s="147"/>
      <c r="AF228" s="147"/>
      <c r="AG228" s="159">
        <v>44740</v>
      </c>
      <c r="AH228" s="145" t="s">
        <v>2202</v>
      </c>
      <c r="AI228" s="309">
        <v>604598000</v>
      </c>
      <c r="AJ228" s="153">
        <v>1</v>
      </c>
    </row>
    <row r="229" spans="1:36" ht="35.450000000000003" customHeight="1" x14ac:dyDescent="0.25">
      <c r="A229" s="326" t="s">
        <v>845</v>
      </c>
      <c r="B229" s="241">
        <v>44817</v>
      </c>
      <c r="C229" s="245" t="s">
        <v>1150</v>
      </c>
      <c r="D229" s="186" t="s">
        <v>322</v>
      </c>
      <c r="E229" s="45" t="s">
        <v>51</v>
      </c>
      <c r="F229" s="45" t="s">
        <v>408</v>
      </c>
      <c r="G229" s="174">
        <v>2000000</v>
      </c>
      <c r="H229" s="173" t="s">
        <v>322</v>
      </c>
      <c r="I229" s="51" t="s">
        <v>114</v>
      </c>
      <c r="J229" s="150">
        <f t="shared" si="11"/>
        <v>44817</v>
      </c>
      <c r="K229" s="241">
        <v>44820</v>
      </c>
      <c r="X229" s="149" t="s">
        <v>99</v>
      </c>
      <c r="Y229" s="144">
        <v>2422830000</v>
      </c>
      <c r="Z229" s="145" t="s">
        <v>52</v>
      </c>
      <c r="AA229" s="147" t="s">
        <v>44</v>
      </c>
      <c r="AB229" s="245" t="s">
        <v>1150</v>
      </c>
      <c r="AC229" s="150">
        <f t="shared" si="9"/>
        <v>44820</v>
      </c>
      <c r="AD229" s="157">
        <f t="shared" si="10"/>
        <v>2000000</v>
      </c>
      <c r="AE229" s="147"/>
      <c r="AF229" s="147"/>
      <c r="AG229" s="159">
        <v>44740</v>
      </c>
      <c r="AH229" s="145" t="s">
        <v>2202</v>
      </c>
      <c r="AI229" s="309">
        <v>604598000</v>
      </c>
      <c r="AJ229" s="153">
        <v>1</v>
      </c>
    </row>
    <row r="230" spans="1:36" ht="35.450000000000003" customHeight="1" x14ac:dyDescent="0.25">
      <c r="A230" s="326" t="s">
        <v>846</v>
      </c>
      <c r="B230" s="152">
        <v>44817</v>
      </c>
      <c r="C230" s="245" t="s">
        <v>1151</v>
      </c>
      <c r="D230" s="186" t="s">
        <v>323</v>
      </c>
      <c r="E230" s="45" t="s">
        <v>51</v>
      </c>
      <c r="F230" s="45" t="s">
        <v>408</v>
      </c>
      <c r="G230" s="174">
        <v>2000000</v>
      </c>
      <c r="H230" s="173" t="s">
        <v>323</v>
      </c>
      <c r="I230" s="51" t="s">
        <v>109</v>
      </c>
      <c r="J230" s="150">
        <f t="shared" si="11"/>
        <v>44817</v>
      </c>
      <c r="K230" s="152">
        <v>44820</v>
      </c>
      <c r="X230" s="149" t="s">
        <v>99</v>
      </c>
      <c r="Y230" s="144">
        <v>2422830000</v>
      </c>
      <c r="Z230" s="145" t="s">
        <v>52</v>
      </c>
      <c r="AA230" s="147" t="s">
        <v>44</v>
      </c>
      <c r="AB230" s="245" t="s">
        <v>1151</v>
      </c>
      <c r="AC230" s="150">
        <f t="shared" si="9"/>
        <v>44820</v>
      </c>
      <c r="AD230" s="157">
        <f t="shared" si="10"/>
        <v>2000000</v>
      </c>
      <c r="AE230" s="147"/>
      <c r="AF230" s="147"/>
      <c r="AG230" s="159">
        <v>44740</v>
      </c>
      <c r="AH230" s="145" t="s">
        <v>2202</v>
      </c>
      <c r="AI230" s="309">
        <v>604598000</v>
      </c>
      <c r="AJ230" s="153">
        <v>1</v>
      </c>
    </row>
    <row r="231" spans="1:36" ht="35.450000000000003" customHeight="1" x14ac:dyDescent="0.25">
      <c r="A231" s="326" t="s">
        <v>847</v>
      </c>
      <c r="B231" s="52">
        <v>44820</v>
      </c>
      <c r="C231" s="245" t="s">
        <v>1152</v>
      </c>
      <c r="D231" s="186" t="s">
        <v>324</v>
      </c>
      <c r="E231" s="45" t="s">
        <v>51</v>
      </c>
      <c r="F231" s="45" t="s">
        <v>408</v>
      </c>
      <c r="G231" s="174">
        <v>1500000</v>
      </c>
      <c r="H231" s="173" t="s">
        <v>324</v>
      </c>
      <c r="I231" s="145" t="s">
        <v>133</v>
      </c>
      <c r="J231" s="150">
        <f t="shared" si="11"/>
        <v>44820</v>
      </c>
      <c r="K231" s="52">
        <v>44824</v>
      </c>
      <c r="X231" s="149" t="s">
        <v>99</v>
      </c>
      <c r="Y231" s="144">
        <v>2422830000</v>
      </c>
      <c r="Z231" s="145" t="s">
        <v>52</v>
      </c>
      <c r="AA231" s="147" t="s">
        <v>44</v>
      </c>
      <c r="AB231" s="245" t="s">
        <v>1152</v>
      </c>
      <c r="AC231" s="150">
        <f t="shared" si="9"/>
        <v>44824</v>
      </c>
      <c r="AD231" s="157">
        <f t="shared" si="10"/>
        <v>1500000</v>
      </c>
      <c r="AE231" s="147"/>
      <c r="AF231" s="147"/>
      <c r="AG231" s="159">
        <v>44740</v>
      </c>
      <c r="AH231" s="145" t="s">
        <v>2202</v>
      </c>
      <c r="AI231" s="309">
        <v>604598000</v>
      </c>
      <c r="AJ231" s="153">
        <v>1</v>
      </c>
    </row>
    <row r="232" spans="1:36" ht="35.450000000000003" customHeight="1" x14ac:dyDescent="0.25">
      <c r="A232" s="326" t="s">
        <v>848</v>
      </c>
      <c r="B232" s="52">
        <v>44820</v>
      </c>
      <c r="C232" s="245" t="s">
        <v>1153</v>
      </c>
      <c r="D232" s="186" t="s">
        <v>325</v>
      </c>
      <c r="E232" s="45" t="s">
        <v>51</v>
      </c>
      <c r="F232" s="45" t="s">
        <v>408</v>
      </c>
      <c r="G232" s="174">
        <v>2650000</v>
      </c>
      <c r="H232" s="173" t="s">
        <v>325</v>
      </c>
      <c r="I232" s="51" t="s">
        <v>109</v>
      </c>
      <c r="J232" s="150">
        <f t="shared" si="11"/>
        <v>44820</v>
      </c>
      <c r="K232" s="52">
        <v>44823</v>
      </c>
      <c r="X232" s="149" t="s">
        <v>99</v>
      </c>
      <c r="Y232" s="144">
        <v>2422830000</v>
      </c>
      <c r="Z232" s="145" t="s">
        <v>52</v>
      </c>
      <c r="AA232" s="147" t="s">
        <v>44</v>
      </c>
      <c r="AB232" s="245" t="s">
        <v>1153</v>
      </c>
      <c r="AC232" s="150">
        <f t="shared" si="9"/>
        <v>44823</v>
      </c>
      <c r="AD232" s="157">
        <f t="shared" si="10"/>
        <v>2650000</v>
      </c>
      <c r="AE232" s="147"/>
      <c r="AF232" s="147"/>
      <c r="AG232" s="159">
        <v>44740</v>
      </c>
      <c r="AH232" s="145" t="s">
        <v>2202</v>
      </c>
      <c r="AI232" s="309">
        <v>604598000</v>
      </c>
      <c r="AJ232" s="153">
        <v>1</v>
      </c>
    </row>
    <row r="233" spans="1:36" ht="35.450000000000003" customHeight="1" x14ac:dyDescent="0.25">
      <c r="A233" s="326" t="s">
        <v>849</v>
      </c>
      <c r="B233" s="52">
        <v>44820</v>
      </c>
      <c r="C233" s="245" t="s">
        <v>1154</v>
      </c>
      <c r="D233" s="172" t="s">
        <v>326</v>
      </c>
      <c r="E233" s="45" t="s">
        <v>51</v>
      </c>
      <c r="F233" s="45" t="s">
        <v>408</v>
      </c>
      <c r="G233" s="174">
        <v>2750000</v>
      </c>
      <c r="H233" s="172" t="s">
        <v>326</v>
      </c>
      <c r="I233" s="51" t="s">
        <v>109</v>
      </c>
      <c r="J233" s="150">
        <f t="shared" si="11"/>
        <v>44820</v>
      </c>
      <c r="K233" s="52">
        <v>44823</v>
      </c>
      <c r="X233" s="149" t="s">
        <v>99</v>
      </c>
      <c r="Y233" s="144">
        <v>2422830000</v>
      </c>
      <c r="Z233" s="145" t="s">
        <v>52</v>
      </c>
      <c r="AA233" s="147" t="s">
        <v>44</v>
      </c>
      <c r="AB233" s="245" t="s">
        <v>1154</v>
      </c>
      <c r="AC233" s="150">
        <f t="shared" si="9"/>
        <v>44823</v>
      </c>
      <c r="AD233" s="157">
        <f t="shared" si="10"/>
        <v>2750000</v>
      </c>
      <c r="AE233" s="147"/>
      <c r="AF233" s="147"/>
      <c r="AG233" s="159">
        <v>44740</v>
      </c>
      <c r="AH233" s="145" t="s">
        <v>409</v>
      </c>
      <c r="AI233" s="309">
        <v>604598000</v>
      </c>
      <c r="AJ233" s="153">
        <v>1</v>
      </c>
    </row>
    <row r="234" spans="1:36" ht="35.450000000000003" customHeight="1" x14ac:dyDescent="0.25">
      <c r="A234" s="326" t="s">
        <v>850</v>
      </c>
      <c r="B234" s="241">
        <v>44823</v>
      </c>
      <c r="C234" s="245" t="s">
        <v>1155</v>
      </c>
      <c r="D234" s="172" t="s">
        <v>327</v>
      </c>
      <c r="E234" s="45" t="s">
        <v>51</v>
      </c>
      <c r="F234" s="45" t="s">
        <v>408</v>
      </c>
      <c r="G234" s="174">
        <v>1000000</v>
      </c>
      <c r="H234" s="172" t="s">
        <v>327</v>
      </c>
      <c r="I234" s="51" t="s">
        <v>1230</v>
      </c>
      <c r="J234" s="150">
        <f t="shared" si="11"/>
        <v>44823</v>
      </c>
      <c r="K234" s="241">
        <v>44824</v>
      </c>
      <c r="X234" s="149" t="s">
        <v>99</v>
      </c>
      <c r="Y234" s="144">
        <v>2422830000</v>
      </c>
      <c r="Z234" s="145" t="s">
        <v>52</v>
      </c>
      <c r="AA234" s="147" t="s">
        <v>44</v>
      </c>
      <c r="AB234" s="245" t="s">
        <v>1155</v>
      </c>
      <c r="AC234" s="150">
        <f t="shared" si="9"/>
        <v>44824</v>
      </c>
      <c r="AD234" s="157">
        <f t="shared" si="10"/>
        <v>1000000</v>
      </c>
      <c r="AE234" s="147"/>
      <c r="AF234" s="147"/>
      <c r="AG234" s="159">
        <v>44740</v>
      </c>
      <c r="AH234" s="145" t="s">
        <v>2202</v>
      </c>
      <c r="AI234" s="309">
        <v>604598000</v>
      </c>
      <c r="AJ234" s="153">
        <v>1</v>
      </c>
    </row>
    <row r="235" spans="1:36" ht="35.450000000000003" customHeight="1" x14ac:dyDescent="0.25">
      <c r="A235" s="326" t="s">
        <v>851</v>
      </c>
      <c r="B235" s="241">
        <v>44817</v>
      </c>
      <c r="C235" s="245" t="s">
        <v>1156</v>
      </c>
      <c r="D235" s="172" t="s">
        <v>328</v>
      </c>
      <c r="E235" s="45" t="s">
        <v>51</v>
      </c>
      <c r="F235" s="45" t="s">
        <v>408</v>
      </c>
      <c r="G235" s="174">
        <v>600000</v>
      </c>
      <c r="H235" s="172" t="s">
        <v>328</v>
      </c>
      <c r="I235" s="145" t="s">
        <v>109</v>
      </c>
      <c r="J235" s="150">
        <f t="shared" si="11"/>
        <v>44817</v>
      </c>
      <c r="K235" s="241">
        <v>44817</v>
      </c>
      <c r="X235" s="149" t="s">
        <v>99</v>
      </c>
      <c r="Y235" s="144">
        <v>2422830000</v>
      </c>
      <c r="Z235" s="145" t="s">
        <v>52</v>
      </c>
      <c r="AA235" s="147" t="s">
        <v>44</v>
      </c>
      <c r="AB235" s="245" t="s">
        <v>1156</v>
      </c>
      <c r="AC235" s="150">
        <f t="shared" si="9"/>
        <v>44817</v>
      </c>
      <c r="AD235" s="157">
        <f t="shared" si="10"/>
        <v>600000</v>
      </c>
      <c r="AE235" s="147"/>
      <c r="AF235" s="147"/>
      <c r="AG235" s="159">
        <v>44740</v>
      </c>
      <c r="AH235" s="145" t="s">
        <v>2202</v>
      </c>
      <c r="AI235" s="309">
        <v>604598000</v>
      </c>
      <c r="AJ235" s="153">
        <v>1</v>
      </c>
    </row>
    <row r="236" spans="1:36" ht="35.450000000000003" customHeight="1" x14ac:dyDescent="0.25">
      <c r="A236" s="326" t="s">
        <v>852</v>
      </c>
      <c r="B236" s="152">
        <v>44817</v>
      </c>
      <c r="C236" s="245" t="s">
        <v>1157</v>
      </c>
      <c r="D236" s="172" t="s">
        <v>329</v>
      </c>
      <c r="E236" s="45" t="s">
        <v>51</v>
      </c>
      <c r="F236" s="45" t="s">
        <v>408</v>
      </c>
      <c r="G236" s="174">
        <v>4000000</v>
      </c>
      <c r="H236" s="172" t="s">
        <v>329</v>
      </c>
      <c r="I236" s="51" t="s">
        <v>109</v>
      </c>
      <c r="J236" s="150">
        <f t="shared" si="11"/>
        <v>44817</v>
      </c>
      <c r="K236" s="152">
        <v>44820</v>
      </c>
      <c r="X236" s="149" t="s">
        <v>99</v>
      </c>
      <c r="Y236" s="144">
        <v>2422830000</v>
      </c>
      <c r="Z236" s="145" t="s">
        <v>52</v>
      </c>
      <c r="AA236" s="147" t="s">
        <v>44</v>
      </c>
      <c r="AB236" s="245" t="s">
        <v>1157</v>
      </c>
      <c r="AC236" s="150">
        <f t="shared" si="9"/>
        <v>44820</v>
      </c>
      <c r="AD236" s="157">
        <f t="shared" si="10"/>
        <v>4000000</v>
      </c>
      <c r="AE236" s="147"/>
      <c r="AF236" s="147"/>
      <c r="AG236" s="159">
        <v>44740</v>
      </c>
      <c r="AH236" s="145" t="s">
        <v>2202</v>
      </c>
      <c r="AI236" s="309">
        <v>604598000</v>
      </c>
      <c r="AJ236" s="153">
        <v>1</v>
      </c>
    </row>
    <row r="237" spans="1:36" ht="35.450000000000003" customHeight="1" x14ac:dyDescent="0.25">
      <c r="A237" s="326" t="s">
        <v>853</v>
      </c>
      <c r="B237" s="52">
        <v>44820</v>
      </c>
      <c r="C237" s="245" t="s">
        <v>1158</v>
      </c>
      <c r="D237" s="186" t="s">
        <v>330</v>
      </c>
      <c r="E237" s="45" t="s">
        <v>51</v>
      </c>
      <c r="F237" s="45" t="s">
        <v>408</v>
      </c>
      <c r="G237" s="174">
        <v>3000000</v>
      </c>
      <c r="H237" s="173" t="s">
        <v>330</v>
      </c>
      <c r="I237" s="51" t="s">
        <v>114</v>
      </c>
      <c r="J237" s="150">
        <f t="shared" si="11"/>
        <v>44820</v>
      </c>
      <c r="K237" s="52">
        <v>44823</v>
      </c>
      <c r="X237" s="149" t="s">
        <v>99</v>
      </c>
      <c r="Y237" s="144">
        <v>2422830000</v>
      </c>
      <c r="Z237" s="145" t="s">
        <v>52</v>
      </c>
      <c r="AA237" s="147" t="s">
        <v>44</v>
      </c>
      <c r="AB237" s="245" t="s">
        <v>1158</v>
      </c>
      <c r="AC237" s="150">
        <f t="shared" si="9"/>
        <v>44823</v>
      </c>
      <c r="AD237" s="157">
        <f t="shared" si="10"/>
        <v>3000000</v>
      </c>
      <c r="AE237" s="147"/>
      <c r="AF237" s="147"/>
      <c r="AG237" s="159">
        <v>44740</v>
      </c>
      <c r="AH237" s="145" t="s">
        <v>2202</v>
      </c>
      <c r="AI237" s="309">
        <v>604598000</v>
      </c>
      <c r="AJ237" s="153">
        <v>1</v>
      </c>
    </row>
    <row r="238" spans="1:36" ht="35.450000000000003" customHeight="1" x14ac:dyDescent="0.25">
      <c r="A238" s="326" t="s">
        <v>854</v>
      </c>
      <c r="B238" s="52">
        <v>44820</v>
      </c>
      <c r="C238" s="245" t="s">
        <v>1159</v>
      </c>
      <c r="D238" s="186" t="s">
        <v>331</v>
      </c>
      <c r="E238" s="45" t="s">
        <v>51</v>
      </c>
      <c r="F238" s="45" t="s">
        <v>408</v>
      </c>
      <c r="G238" s="174">
        <v>4250000</v>
      </c>
      <c r="H238" s="173" t="s">
        <v>331</v>
      </c>
      <c r="I238" s="51" t="s">
        <v>109</v>
      </c>
      <c r="J238" s="150">
        <f t="shared" si="11"/>
        <v>44820</v>
      </c>
      <c r="K238" s="52">
        <v>44823</v>
      </c>
      <c r="X238" s="149" t="s">
        <v>99</v>
      </c>
      <c r="Y238" s="144">
        <v>2422830000</v>
      </c>
      <c r="Z238" s="145" t="s">
        <v>52</v>
      </c>
      <c r="AA238" s="147" t="s">
        <v>44</v>
      </c>
      <c r="AB238" s="245" t="s">
        <v>1159</v>
      </c>
      <c r="AC238" s="150">
        <f t="shared" si="9"/>
        <v>44823</v>
      </c>
      <c r="AD238" s="157">
        <f t="shared" si="10"/>
        <v>4250000</v>
      </c>
      <c r="AE238" s="147"/>
      <c r="AF238" s="147"/>
      <c r="AG238" s="159">
        <v>44740</v>
      </c>
      <c r="AH238" s="145" t="s">
        <v>2202</v>
      </c>
      <c r="AI238" s="309">
        <v>604598000</v>
      </c>
      <c r="AJ238" s="153">
        <v>1</v>
      </c>
    </row>
    <row r="239" spans="1:36" ht="35.450000000000003" customHeight="1" x14ac:dyDescent="0.25">
      <c r="A239" s="326" t="s">
        <v>855</v>
      </c>
      <c r="B239" s="52">
        <v>44820</v>
      </c>
      <c r="C239" s="245" t="s">
        <v>1160</v>
      </c>
      <c r="D239" s="186" t="s">
        <v>332</v>
      </c>
      <c r="E239" s="45" t="s">
        <v>51</v>
      </c>
      <c r="F239" s="45" t="s">
        <v>408</v>
      </c>
      <c r="G239" s="174">
        <v>3300000</v>
      </c>
      <c r="H239" s="173" t="s">
        <v>332</v>
      </c>
      <c r="I239" s="51" t="s">
        <v>109</v>
      </c>
      <c r="J239" s="150">
        <f t="shared" si="11"/>
        <v>44820</v>
      </c>
      <c r="K239" s="52">
        <v>44823</v>
      </c>
      <c r="X239" s="149" t="s">
        <v>99</v>
      </c>
      <c r="Y239" s="144">
        <v>2422830000</v>
      </c>
      <c r="Z239" s="145" t="s">
        <v>52</v>
      </c>
      <c r="AA239" s="147" t="s">
        <v>44</v>
      </c>
      <c r="AB239" s="245" t="s">
        <v>1160</v>
      </c>
      <c r="AC239" s="150">
        <f t="shared" si="9"/>
        <v>44823</v>
      </c>
      <c r="AD239" s="157">
        <f t="shared" si="10"/>
        <v>3300000</v>
      </c>
      <c r="AE239" s="147"/>
      <c r="AF239" s="147"/>
      <c r="AG239" s="159">
        <v>44740</v>
      </c>
      <c r="AH239" s="145" t="s">
        <v>2202</v>
      </c>
      <c r="AI239" s="309">
        <v>604598000</v>
      </c>
      <c r="AJ239" s="153">
        <v>1</v>
      </c>
    </row>
    <row r="240" spans="1:36" ht="35.450000000000003" customHeight="1" x14ac:dyDescent="0.25">
      <c r="A240" s="326" t="s">
        <v>856</v>
      </c>
      <c r="B240" s="241">
        <v>44823</v>
      </c>
      <c r="C240" s="245" t="s">
        <v>1161</v>
      </c>
      <c r="D240" s="186" t="s">
        <v>333</v>
      </c>
      <c r="E240" s="45" t="s">
        <v>51</v>
      </c>
      <c r="F240" s="45" t="s">
        <v>408</v>
      </c>
      <c r="G240" s="174">
        <v>3100000</v>
      </c>
      <c r="H240" s="173" t="s">
        <v>333</v>
      </c>
      <c r="I240" s="51" t="s">
        <v>114</v>
      </c>
      <c r="J240" s="150">
        <f t="shared" si="11"/>
        <v>44823</v>
      </c>
      <c r="K240" s="241">
        <v>44826</v>
      </c>
      <c r="X240" s="149" t="s">
        <v>99</v>
      </c>
      <c r="Y240" s="144">
        <v>2422830000</v>
      </c>
      <c r="Z240" s="145" t="s">
        <v>52</v>
      </c>
      <c r="AA240" s="147" t="s">
        <v>44</v>
      </c>
      <c r="AB240" s="245" t="s">
        <v>1161</v>
      </c>
      <c r="AC240" s="150">
        <f t="shared" ref="AC240:AC291" si="12">K240</f>
        <v>44826</v>
      </c>
      <c r="AD240" s="157">
        <f t="shared" si="10"/>
        <v>3100000</v>
      </c>
      <c r="AE240" s="147"/>
      <c r="AF240" s="147"/>
      <c r="AG240" s="159">
        <v>44740</v>
      </c>
      <c r="AH240" s="145" t="s">
        <v>2202</v>
      </c>
      <c r="AI240" s="309">
        <v>604598000</v>
      </c>
      <c r="AJ240" s="153">
        <v>1</v>
      </c>
    </row>
    <row r="241" spans="1:36" ht="35.450000000000003" customHeight="1" x14ac:dyDescent="0.25">
      <c r="A241" s="326" t="s">
        <v>857</v>
      </c>
      <c r="B241" s="241">
        <v>44817</v>
      </c>
      <c r="C241" s="245" t="s">
        <v>1162</v>
      </c>
      <c r="D241" s="186" t="s">
        <v>334</v>
      </c>
      <c r="E241" s="45" t="s">
        <v>51</v>
      </c>
      <c r="F241" s="45" t="s">
        <v>408</v>
      </c>
      <c r="G241" s="174">
        <v>5000000</v>
      </c>
      <c r="H241" s="173" t="s">
        <v>334</v>
      </c>
      <c r="I241" s="51" t="s">
        <v>114</v>
      </c>
      <c r="J241" s="150">
        <f t="shared" si="11"/>
        <v>44817</v>
      </c>
      <c r="K241" s="241">
        <v>44820</v>
      </c>
      <c r="X241" s="149" t="s">
        <v>99</v>
      </c>
      <c r="Y241" s="144">
        <v>2422830000</v>
      </c>
      <c r="Z241" s="145" t="s">
        <v>52</v>
      </c>
      <c r="AA241" s="147" t="s">
        <v>44</v>
      </c>
      <c r="AB241" s="245" t="s">
        <v>1162</v>
      </c>
      <c r="AC241" s="150">
        <f t="shared" si="12"/>
        <v>44820</v>
      </c>
      <c r="AD241" s="157">
        <f t="shared" si="10"/>
        <v>5000000</v>
      </c>
      <c r="AE241" s="147"/>
      <c r="AF241" s="147"/>
      <c r="AG241" s="159">
        <v>44740</v>
      </c>
      <c r="AH241" s="145" t="s">
        <v>2202</v>
      </c>
      <c r="AI241" s="309">
        <v>604598000</v>
      </c>
      <c r="AJ241" s="153">
        <v>1</v>
      </c>
    </row>
    <row r="242" spans="1:36" ht="35.450000000000003" customHeight="1" x14ac:dyDescent="0.25">
      <c r="A242" s="326" t="s">
        <v>858</v>
      </c>
      <c r="B242" s="152">
        <v>44817</v>
      </c>
      <c r="C242" s="245" t="s">
        <v>1163</v>
      </c>
      <c r="D242" s="172" t="s">
        <v>335</v>
      </c>
      <c r="E242" s="45" t="s">
        <v>51</v>
      </c>
      <c r="F242" s="45" t="s">
        <v>408</v>
      </c>
      <c r="G242" s="174">
        <v>600000</v>
      </c>
      <c r="H242" s="172" t="s">
        <v>335</v>
      </c>
      <c r="I242" s="51" t="s">
        <v>109</v>
      </c>
      <c r="J242" s="150">
        <f t="shared" si="11"/>
        <v>44817</v>
      </c>
      <c r="K242" s="152">
        <v>44820</v>
      </c>
      <c r="X242" s="149" t="s">
        <v>99</v>
      </c>
      <c r="Y242" s="144">
        <v>2422830000</v>
      </c>
      <c r="Z242" s="145" t="s">
        <v>52</v>
      </c>
      <c r="AA242" s="147" t="s">
        <v>44</v>
      </c>
      <c r="AB242" s="245" t="s">
        <v>1163</v>
      </c>
      <c r="AC242" s="150">
        <f t="shared" si="12"/>
        <v>44820</v>
      </c>
      <c r="AD242" s="157">
        <f t="shared" si="10"/>
        <v>600000</v>
      </c>
      <c r="AE242" s="147"/>
      <c r="AF242" s="147"/>
      <c r="AG242" s="159">
        <v>44740</v>
      </c>
      <c r="AH242" s="145" t="s">
        <v>2202</v>
      </c>
      <c r="AI242" s="309">
        <v>604598000</v>
      </c>
      <c r="AJ242" s="153">
        <v>1</v>
      </c>
    </row>
    <row r="243" spans="1:36" ht="35.450000000000003" customHeight="1" x14ac:dyDescent="0.25">
      <c r="A243" s="326" t="s">
        <v>859</v>
      </c>
      <c r="B243" s="52">
        <v>44820</v>
      </c>
      <c r="C243" s="245" t="s">
        <v>1164</v>
      </c>
      <c r="D243" s="172" t="s">
        <v>336</v>
      </c>
      <c r="E243" s="45" t="s">
        <v>51</v>
      </c>
      <c r="F243" s="45" t="s">
        <v>408</v>
      </c>
      <c r="G243" s="174">
        <v>2500000</v>
      </c>
      <c r="H243" s="172" t="s">
        <v>336</v>
      </c>
      <c r="I243" s="51" t="s">
        <v>133</v>
      </c>
      <c r="J243" s="150">
        <f t="shared" si="11"/>
        <v>44820</v>
      </c>
      <c r="K243" s="52">
        <v>44823</v>
      </c>
      <c r="X243" s="149" t="s">
        <v>99</v>
      </c>
      <c r="Y243" s="144">
        <v>2422830000</v>
      </c>
      <c r="Z243" s="145" t="s">
        <v>52</v>
      </c>
      <c r="AA243" s="147" t="s">
        <v>44</v>
      </c>
      <c r="AB243" s="245" t="s">
        <v>1164</v>
      </c>
      <c r="AC243" s="150">
        <f t="shared" si="12"/>
        <v>44823</v>
      </c>
      <c r="AD243" s="157">
        <f t="shared" si="10"/>
        <v>2500000</v>
      </c>
      <c r="AE243" s="147"/>
      <c r="AF243" s="147"/>
      <c r="AG243" s="159">
        <v>44740</v>
      </c>
      <c r="AH243" s="145" t="s">
        <v>2202</v>
      </c>
      <c r="AI243" s="309">
        <v>604598000</v>
      </c>
      <c r="AJ243" s="153">
        <v>1</v>
      </c>
    </row>
    <row r="244" spans="1:36" ht="35.450000000000003" customHeight="1" x14ac:dyDescent="0.25">
      <c r="A244" s="326" t="s">
        <v>860</v>
      </c>
      <c r="B244" s="52">
        <v>44820</v>
      </c>
      <c r="C244" s="245" t="s">
        <v>1165</v>
      </c>
      <c r="D244" s="186" t="s">
        <v>337</v>
      </c>
      <c r="E244" s="45" t="s">
        <v>51</v>
      </c>
      <c r="F244" s="45" t="s">
        <v>408</v>
      </c>
      <c r="G244" s="174">
        <v>1500000</v>
      </c>
      <c r="H244" s="173" t="s">
        <v>337</v>
      </c>
      <c r="I244" s="51" t="s">
        <v>109</v>
      </c>
      <c r="J244" s="150">
        <f t="shared" si="11"/>
        <v>44820</v>
      </c>
      <c r="K244" s="52">
        <v>44823</v>
      </c>
      <c r="X244" s="149" t="s">
        <v>99</v>
      </c>
      <c r="Y244" s="144">
        <v>2422830000</v>
      </c>
      <c r="Z244" s="145" t="s">
        <v>52</v>
      </c>
      <c r="AA244" s="147" t="s">
        <v>44</v>
      </c>
      <c r="AB244" s="245" t="s">
        <v>1165</v>
      </c>
      <c r="AC244" s="150">
        <f t="shared" si="12"/>
        <v>44823</v>
      </c>
      <c r="AD244" s="157">
        <f t="shared" si="10"/>
        <v>1500000</v>
      </c>
      <c r="AE244" s="147"/>
      <c r="AF244" s="147"/>
      <c r="AG244" s="159">
        <v>44740</v>
      </c>
      <c r="AH244" s="145" t="s">
        <v>2202</v>
      </c>
      <c r="AI244" s="309">
        <v>604598000</v>
      </c>
      <c r="AJ244" s="153">
        <v>1</v>
      </c>
    </row>
    <row r="245" spans="1:36" ht="35.450000000000003" customHeight="1" x14ac:dyDescent="0.25">
      <c r="A245" s="326" t="s">
        <v>861</v>
      </c>
      <c r="B245" s="52">
        <v>44820</v>
      </c>
      <c r="C245" s="245" t="s">
        <v>1166</v>
      </c>
      <c r="D245" s="172" t="s">
        <v>338</v>
      </c>
      <c r="E245" s="45" t="s">
        <v>51</v>
      </c>
      <c r="F245" s="45" t="s">
        <v>408</v>
      </c>
      <c r="G245" s="174">
        <v>5600000</v>
      </c>
      <c r="H245" s="172" t="s">
        <v>338</v>
      </c>
      <c r="I245" s="51" t="s">
        <v>109</v>
      </c>
      <c r="J245" s="150">
        <f t="shared" si="11"/>
        <v>44820</v>
      </c>
      <c r="K245" s="52">
        <v>44823</v>
      </c>
      <c r="X245" s="149" t="s">
        <v>99</v>
      </c>
      <c r="Y245" s="144">
        <v>2422830000</v>
      </c>
      <c r="Z245" s="145" t="s">
        <v>52</v>
      </c>
      <c r="AA245" s="147" t="s">
        <v>44</v>
      </c>
      <c r="AB245" s="245" t="s">
        <v>1166</v>
      </c>
      <c r="AC245" s="150">
        <f t="shared" si="12"/>
        <v>44823</v>
      </c>
      <c r="AD245" s="157">
        <f t="shared" si="10"/>
        <v>5600000</v>
      </c>
      <c r="AE245" s="147"/>
      <c r="AF245" s="147"/>
      <c r="AG245" s="159">
        <v>44740</v>
      </c>
      <c r="AH245" s="145" t="s">
        <v>2202</v>
      </c>
      <c r="AI245" s="309">
        <v>604598000</v>
      </c>
      <c r="AJ245" s="153">
        <v>1</v>
      </c>
    </row>
    <row r="246" spans="1:36" ht="35.450000000000003" customHeight="1" x14ac:dyDescent="0.25">
      <c r="A246" s="326" t="s">
        <v>862</v>
      </c>
      <c r="B246" s="52">
        <v>44820</v>
      </c>
      <c r="C246" s="245" t="s">
        <v>1167</v>
      </c>
      <c r="D246" s="186" t="s">
        <v>339</v>
      </c>
      <c r="E246" s="45" t="s">
        <v>51</v>
      </c>
      <c r="F246" s="45" t="s">
        <v>408</v>
      </c>
      <c r="G246" s="174">
        <v>5000000</v>
      </c>
      <c r="H246" s="173" t="s">
        <v>339</v>
      </c>
      <c r="I246" s="51" t="s">
        <v>129</v>
      </c>
      <c r="J246" s="150">
        <f t="shared" si="11"/>
        <v>44820</v>
      </c>
      <c r="K246" s="52">
        <v>44822</v>
      </c>
      <c r="X246" s="149" t="s">
        <v>99</v>
      </c>
      <c r="Y246" s="144">
        <v>2422830000</v>
      </c>
      <c r="Z246" s="145" t="s">
        <v>52</v>
      </c>
      <c r="AA246" s="147" t="s">
        <v>44</v>
      </c>
      <c r="AB246" s="245" t="s">
        <v>1167</v>
      </c>
      <c r="AC246" s="150">
        <f t="shared" si="12"/>
        <v>44822</v>
      </c>
      <c r="AD246" s="157">
        <f t="shared" si="10"/>
        <v>5000000</v>
      </c>
      <c r="AE246" s="147"/>
      <c r="AF246" s="147"/>
      <c r="AG246" s="159">
        <v>44740</v>
      </c>
      <c r="AH246" s="145" t="s">
        <v>2202</v>
      </c>
      <c r="AI246" s="309">
        <v>604598000</v>
      </c>
      <c r="AJ246" s="153">
        <v>1</v>
      </c>
    </row>
    <row r="247" spans="1:36" ht="35.450000000000003" customHeight="1" x14ac:dyDescent="0.25">
      <c r="A247" s="326" t="s">
        <v>863</v>
      </c>
      <c r="B247" s="52">
        <v>44820</v>
      </c>
      <c r="C247" s="245" t="s">
        <v>1168</v>
      </c>
      <c r="D247" s="186" t="s">
        <v>340</v>
      </c>
      <c r="E247" s="45" t="s">
        <v>51</v>
      </c>
      <c r="F247" s="45" t="s">
        <v>408</v>
      </c>
      <c r="G247" s="174">
        <v>3000000</v>
      </c>
      <c r="H247" s="173" t="s">
        <v>340</v>
      </c>
      <c r="I247" s="51" t="s">
        <v>114</v>
      </c>
      <c r="J247" s="150">
        <f t="shared" si="11"/>
        <v>44820</v>
      </c>
      <c r="K247" s="52">
        <v>44823</v>
      </c>
      <c r="X247" s="149" t="s">
        <v>99</v>
      </c>
      <c r="Y247" s="144">
        <v>2422830000</v>
      </c>
      <c r="Z247" s="145" t="s">
        <v>52</v>
      </c>
      <c r="AA247" s="147" t="s">
        <v>44</v>
      </c>
      <c r="AB247" s="245" t="s">
        <v>1168</v>
      </c>
      <c r="AC247" s="150">
        <f t="shared" si="12"/>
        <v>44823</v>
      </c>
      <c r="AD247" s="157">
        <f t="shared" si="10"/>
        <v>3000000</v>
      </c>
      <c r="AE247" s="147"/>
      <c r="AF247" s="147"/>
      <c r="AG247" s="159">
        <v>44740</v>
      </c>
      <c r="AH247" s="145" t="s">
        <v>2202</v>
      </c>
      <c r="AI247" s="309">
        <v>604598000</v>
      </c>
      <c r="AJ247" s="153">
        <v>1</v>
      </c>
    </row>
    <row r="248" spans="1:36" ht="35.450000000000003" customHeight="1" x14ac:dyDescent="0.25">
      <c r="A248" s="326" t="s">
        <v>864</v>
      </c>
      <c r="B248" s="52">
        <v>44820</v>
      </c>
      <c r="C248" s="245" t="s">
        <v>1169</v>
      </c>
      <c r="D248" s="186" t="s">
        <v>341</v>
      </c>
      <c r="E248" s="45" t="s">
        <v>51</v>
      </c>
      <c r="F248" s="45" t="s">
        <v>408</v>
      </c>
      <c r="G248" s="174">
        <v>9300000</v>
      </c>
      <c r="H248" s="173" t="s">
        <v>341</v>
      </c>
      <c r="I248" s="51" t="s">
        <v>109</v>
      </c>
      <c r="J248" s="150">
        <f t="shared" si="11"/>
        <v>44820</v>
      </c>
      <c r="K248" s="52">
        <v>44823</v>
      </c>
      <c r="X248" s="149" t="s">
        <v>99</v>
      </c>
      <c r="Y248" s="144">
        <v>2422830000</v>
      </c>
      <c r="Z248" s="145" t="s">
        <v>52</v>
      </c>
      <c r="AA248" s="147" t="s">
        <v>44</v>
      </c>
      <c r="AB248" s="245" t="s">
        <v>1169</v>
      </c>
      <c r="AC248" s="150">
        <f t="shared" si="12"/>
        <v>44823</v>
      </c>
      <c r="AD248" s="157">
        <f t="shared" si="10"/>
        <v>9300000</v>
      </c>
      <c r="AE248" s="147"/>
      <c r="AF248" s="147"/>
      <c r="AG248" s="159">
        <v>44740</v>
      </c>
      <c r="AH248" s="145" t="s">
        <v>2202</v>
      </c>
      <c r="AI248" s="309">
        <v>604598000</v>
      </c>
      <c r="AJ248" s="153">
        <v>1</v>
      </c>
    </row>
    <row r="249" spans="1:36" ht="35.450000000000003" customHeight="1" x14ac:dyDescent="0.25">
      <c r="A249" s="326" t="s">
        <v>865</v>
      </c>
      <c r="B249" s="241">
        <v>44816</v>
      </c>
      <c r="C249" s="245" t="s">
        <v>1170</v>
      </c>
      <c r="D249" s="172" t="s">
        <v>342</v>
      </c>
      <c r="E249" s="45" t="s">
        <v>51</v>
      </c>
      <c r="F249" s="45" t="s">
        <v>408</v>
      </c>
      <c r="G249" s="174">
        <v>600000</v>
      </c>
      <c r="H249" s="172" t="s">
        <v>342</v>
      </c>
      <c r="I249" s="51" t="s">
        <v>109</v>
      </c>
      <c r="J249" s="150">
        <f t="shared" si="11"/>
        <v>44816</v>
      </c>
      <c r="K249" s="241">
        <v>44819</v>
      </c>
      <c r="X249" s="149" t="s">
        <v>99</v>
      </c>
      <c r="Y249" s="144">
        <v>2422830000</v>
      </c>
      <c r="Z249" s="145" t="s">
        <v>52</v>
      </c>
      <c r="AA249" s="147" t="s">
        <v>44</v>
      </c>
      <c r="AB249" s="245" t="s">
        <v>1170</v>
      </c>
      <c r="AC249" s="150">
        <f t="shared" si="12"/>
        <v>44819</v>
      </c>
      <c r="AD249" s="157">
        <f t="shared" si="10"/>
        <v>600000</v>
      </c>
      <c r="AE249" s="147"/>
      <c r="AF249" s="147"/>
      <c r="AG249" s="159">
        <v>44740</v>
      </c>
      <c r="AH249" s="145" t="s">
        <v>2202</v>
      </c>
      <c r="AI249" s="309">
        <v>604598000</v>
      </c>
      <c r="AJ249" s="153">
        <v>1</v>
      </c>
    </row>
    <row r="250" spans="1:36" ht="35.450000000000003" customHeight="1" x14ac:dyDescent="0.25">
      <c r="A250" s="326" t="s">
        <v>866</v>
      </c>
      <c r="B250" s="241">
        <v>44823</v>
      </c>
      <c r="C250" s="245" t="s">
        <v>1171</v>
      </c>
      <c r="D250" s="172" t="s">
        <v>343</v>
      </c>
      <c r="E250" s="45" t="s">
        <v>51</v>
      </c>
      <c r="F250" s="45" t="s">
        <v>408</v>
      </c>
      <c r="G250" s="174">
        <v>1000000</v>
      </c>
      <c r="H250" s="172" t="s">
        <v>343</v>
      </c>
      <c r="I250" s="51" t="s">
        <v>114</v>
      </c>
      <c r="J250" s="150">
        <f t="shared" si="11"/>
        <v>44823</v>
      </c>
      <c r="K250" s="241">
        <v>44826</v>
      </c>
      <c r="X250" s="149" t="s">
        <v>99</v>
      </c>
      <c r="Y250" s="144">
        <v>2422830000</v>
      </c>
      <c r="Z250" s="145" t="s">
        <v>52</v>
      </c>
      <c r="AA250" s="147" t="s">
        <v>44</v>
      </c>
      <c r="AB250" s="245" t="s">
        <v>1171</v>
      </c>
      <c r="AC250" s="150">
        <f t="shared" si="12"/>
        <v>44826</v>
      </c>
      <c r="AD250" s="157">
        <f t="shared" si="10"/>
        <v>1000000</v>
      </c>
      <c r="AE250" s="147"/>
      <c r="AF250" s="147"/>
      <c r="AG250" s="159">
        <v>44740</v>
      </c>
      <c r="AH250" s="145" t="s">
        <v>2202</v>
      </c>
      <c r="AI250" s="309">
        <v>604598000</v>
      </c>
      <c r="AJ250" s="153">
        <v>1</v>
      </c>
    </row>
    <row r="251" spans="1:36" ht="35.450000000000003" customHeight="1" x14ac:dyDescent="0.25">
      <c r="A251" s="326" t="s">
        <v>867</v>
      </c>
      <c r="B251" s="241">
        <v>44817</v>
      </c>
      <c r="C251" s="245" t="s">
        <v>1172</v>
      </c>
      <c r="D251" s="172" t="s">
        <v>344</v>
      </c>
      <c r="E251" s="45" t="s">
        <v>51</v>
      </c>
      <c r="F251" s="45" t="s">
        <v>408</v>
      </c>
      <c r="G251" s="174">
        <v>1000000</v>
      </c>
      <c r="H251" s="172" t="s">
        <v>344</v>
      </c>
      <c r="I251" s="51" t="s">
        <v>109</v>
      </c>
      <c r="J251" s="150">
        <f t="shared" si="11"/>
        <v>44817</v>
      </c>
      <c r="K251" s="241">
        <v>44820</v>
      </c>
      <c r="X251" s="149" t="s">
        <v>99</v>
      </c>
      <c r="Y251" s="144">
        <v>2422830000</v>
      </c>
      <c r="Z251" s="145" t="s">
        <v>52</v>
      </c>
      <c r="AA251" s="147" t="s">
        <v>44</v>
      </c>
      <c r="AB251" s="245" t="s">
        <v>1172</v>
      </c>
      <c r="AC251" s="150">
        <f t="shared" si="12"/>
        <v>44820</v>
      </c>
      <c r="AD251" s="157">
        <f t="shared" si="10"/>
        <v>1000000</v>
      </c>
      <c r="AE251" s="147"/>
      <c r="AF251" s="147"/>
      <c r="AG251" s="159">
        <v>44740</v>
      </c>
      <c r="AH251" s="145" t="s">
        <v>2202</v>
      </c>
      <c r="AI251" s="309">
        <v>604598000</v>
      </c>
      <c r="AJ251" s="153">
        <v>1</v>
      </c>
    </row>
    <row r="252" spans="1:36" ht="35.450000000000003" customHeight="1" x14ac:dyDescent="0.25">
      <c r="A252" s="326" t="s">
        <v>868</v>
      </c>
      <c r="B252" s="152">
        <v>44817</v>
      </c>
      <c r="C252" s="245" t="s">
        <v>1173</v>
      </c>
      <c r="D252" s="172" t="s">
        <v>345</v>
      </c>
      <c r="E252" s="45" t="s">
        <v>51</v>
      </c>
      <c r="F252" s="45" t="s">
        <v>408</v>
      </c>
      <c r="G252" s="174">
        <v>2000000</v>
      </c>
      <c r="H252" s="172" t="s">
        <v>345</v>
      </c>
      <c r="I252" s="51" t="s">
        <v>114</v>
      </c>
      <c r="J252" s="150">
        <f t="shared" si="11"/>
        <v>44817</v>
      </c>
      <c r="K252" s="152">
        <v>44820</v>
      </c>
      <c r="X252" s="149" t="s">
        <v>99</v>
      </c>
      <c r="Y252" s="144">
        <v>2422830000</v>
      </c>
      <c r="Z252" s="145" t="s">
        <v>52</v>
      </c>
      <c r="AA252" s="147" t="s">
        <v>44</v>
      </c>
      <c r="AB252" s="245" t="s">
        <v>1173</v>
      </c>
      <c r="AC252" s="150">
        <f t="shared" si="12"/>
        <v>44820</v>
      </c>
      <c r="AD252" s="157">
        <f t="shared" si="10"/>
        <v>2000000</v>
      </c>
      <c r="AE252" s="147"/>
      <c r="AF252" s="147"/>
      <c r="AG252" s="159">
        <v>44740</v>
      </c>
      <c r="AH252" s="145" t="s">
        <v>2202</v>
      </c>
      <c r="AI252" s="309">
        <v>604598000</v>
      </c>
      <c r="AJ252" s="153">
        <v>1</v>
      </c>
    </row>
    <row r="253" spans="1:36" ht="35.450000000000003" customHeight="1" x14ac:dyDescent="0.25">
      <c r="A253" s="326" t="s">
        <v>869</v>
      </c>
      <c r="B253" s="52">
        <v>44820</v>
      </c>
      <c r="C253" s="245" t="s">
        <v>1174</v>
      </c>
      <c r="D253" s="186" t="s">
        <v>346</v>
      </c>
      <c r="E253" s="45" t="s">
        <v>51</v>
      </c>
      <c r="F253" s="45" t="s">
        <v>408</v>
      </c>
      <c r="G253" s="174">
        <v>4000000</v>
      </c>
      <c r="H253" s="173" t="s">
        <v>346</v>
      </c>
      <c r="I253" s="51" t="s">
        <v>109</v>
      </c>
      <c r="J253" s="150">
        <f t="shared" si="11"/>
        <v>44820</v>
      </c>
      <c r="K253" s="52">
        <v>44823</v>
      </c>
      <c r="X253" s="149" t="s">
        <v>99</v>
      </c>
      <c r="Y253" s="144">
        <v>2422830000</v>
      </c>
      <c r="Z253" s="145" t="s">
        <v>52</v>
      </c>
      <c r="AA253" s="147" t="s">
        <v>44</v>
      </c>
      <c r="AB253" s="245" t="s">
        <v>1174</v>
      </c>
      <c r="AC253" s="150">
        <f t="shared" si="12"/>
        <v>44823</v>
      </c>
      <c r="AD253" s="157">
        <f t="shared" si="10"/>
        <v>4000000</v>
      </c>
      <c r="AE253" s="147"/>
      <c r="AF253" s="147"/>
      <c r="AG253" s="159">
        <v>44740</v>
      </c>
      <c r="AH253" s="145" t="s">
        <v>2202</v>
      </c>
      <c r="AI253" s="309">
        <v>604598000</v>
      </c>
      <c r="AJ253" s="153">
        <v>1</v>
      </c>
    </row>
    <row r="254" spans="1:36" ht="35.450000000000003" customHeight="1" x14ac:dyDescent="0.25">
      <c r="A254" s="326" t="s">
        <v>870</v>
      </c>
      <c r="B254" s="52">
        <v>44820</v>
      </c>
      <c r="C254" s="245" t="s">
        <v>1175</v>
      </c>
      <c r="D254" s="186" t="s">
        <v>347</v>
      </c>
      <c r="E254" s="45" t="s">
        <v>51</v>
      </c>
      <c r="F254" s="45" t="s">
        <v>408</v>
      </c>
      <c r="G254" s="174">
        <v>4500000</v>
      </c>
      <c r="H254" s="173" t="s">
        <v>347</v>
      </c>
      <c r="I254" s="51" t="s">
        <v>133</v>
      </c>
      <c r="J254" s="150">
        <f t="shared" si="11"/>
        <v>44820</v>
      </c>
      <c r="K254" s="52">
        <v>44824</v>
      </c>
      <c r="X254" s="149" t="s">
        <v>99</v>
      </c>
      <c r="Y254" s="144">
        <v>2422830000</v>
      </c>
      <c r="Z254" s="145" t="s">
        <v>52</v>
      </c>
      <c r="AA254" s="147" t="s">
        <v>44</v>
      </c>
      <c r="AB254" s="245" t="s">
        <v>1175</v>
      </c>
      <c r="AC254" s="150">
        <f t="shared" si="12"/>
        <v>44824</v>
      </c>
      <c r="AD254" s="157">
        <f t="shared" si="10"/>
        <v>4500000</v>
      </c>
      <c r="AE254" s="147"/>
      <c r="AF254" s="147"/>
      <c r="AG254" s="159">
        <v>44740</v>
      </c>
      <c r="AH254" s="145" t="s">
        <v>2202</v>
      </c>
      <c r="AI254" s="309">
        <v>604598000</v>
      </c>
      <c r="AJ254" s="153">
        <v>1</v>
      </c>
    </row>
    <row r="255" spans="1:36" s="264" customFormat="1" ht="35.450000000000003" customHeight="1" x14ac:dyDescent="0.25">
      <c r="A255" s="326" t="s">
        <v>871</v>
      </c>
      <c r="B255" s="152">
        <v>44820</v>
      </c>
      <c r="C255" s="245" t="s">
        <v>1176</v>
      </c>
      <c r="D255" s="186" t="s">
        <v>348</v>
      </c>
      <c r="E255" s="143" t="s">
        <v>51</v>
      </c>
      <c r="F255" s="143" t="s">
        <v>408</v>
      </c>
      <c r="G255" s="174">
        <v>4166500</v>
      </c>
      <c r="H255" s="173" t="s">
        <v>348</v>
      </c>
      <c r="I255" s="145" t="s">
        <v>129</v>
      </c>
      <c r="J255" s="150">
        <f t="shared" si="11"/>
        <v>44820</v>
      </c>
      <c r="K255" s="152">
        <v>44823</v>
      </c>
      <c r="L255" s="185"/>
      <c r="M255" s="185"/>
      <c r="N255" s="185"/>
      <c r="O255" s="185"/>
      <c r="P255" s="185"/>
      <c r="Q255" s="185"/>
      <c r="R255" s="185"/>
      <c r="S255" s="185"/>
      <c r="T255" s="185"/>
      <c r="U255" s="185"/>
      <c r="V255" s="185"/>
      <c r="W255" s="185"/>
      <c r="X255" s="149" t="s">
        <v>99</v>
      </c>
      <c r="Y255" s="144">
        <v>2422830000</v>
      </c>
      <c r="Z255" s="145" t="s">
        <v>52</v>
      </c>
      <c r="AA255" s="147" t="s">
        <v>44</v>
      </c>
      <c r="AB255" s="245" t="s">
        <v>1176</v>
      </c>
      <c r="AC255" s="150">
        <f t="shared" si="12"/>
        <v>44823</v>
      </c>
      <c r="AD255" s="179">
        <f t="shared" si="10"/>
        <v>4166500</v>
      </c>
      <c r="AE255" s="147"/>
      <c r="AF255" s="147"/>
      <c r="AG255" s="180">
        <v>44740</v>
      </c>
      <c r="AH255" s="145" t="s">
        <v>2202</v>
      </c>
      <c r="AI255" s="309">
        <v>604598000</v>
      </c>
      <c r="AJ255" s="153">
        <v>1</v>
      </c>
    </row>
    <row r="256" spans="1:36" ht="35.450000000000003" customHeight="1" x14ac:dyDescent="0.25">
      <c r="A256" s="326" t="s">
        <v>872</v>
      </c>
      <c r="B256" s="241">
        <v>44823</v>
      </c>
      <c r="C256" s="245" t="s">
        <v>1177</v>
      </c>
      <c r="D256" s="186" t="s">
        <v>349</v>
      </c>
      <c r="E256" s="45" t="s">
        <v>51</v>
      </c>
      <c r="F256" s="45" t="s">
        <v>408</v>
      </c>
      <c r="G256" s="174">
        <v>4166500</v>
      </c>
      <c r="H256" s="173" t="s">
        <v>349</v>
      </c>
      <c r="I256" s="51" t="s">
        <v>133</v>
      </c>
      <c r="J256" s="150">
        <f t="shared" ref="J256:J258" si="13">B256</f>
        <v>44823</v>
      </c>
      <c r="K256" s="241">
        <v>44827</v>
      </c>
      <c r="X256" s="149" t="s">
        <v>99</v>
      </c>
      <c r="Y256" s="144">
        <v>2422830000</v>
      </c>
      <c r="Z256" s="145" t="s">
        <v>52</v>
      </c>
      <c r="AA256" s="147" t="s">
        <v>44</v>
      </c>
      <c r="AB256" s="245" t="s">
        <v>1177</v>
      </c>
      <c r="AC256" s="150">
        <f t="shared" si="12"/>
        <v>44827</v>
      </c>
      <c r="AD256" s="157">
        <f t="shared" si="10"/>
        <v>4166500</v>
      </c>
      <c r="AE256" s="147"/>
      <c r="AF256" s="147"/>
      <c r="AG256" s="159">
        <v>44740</v>
      </c>
      <c r="AH256" s="145" t="s">
        <v>2202</v>
      </c>
      <c r="AI256" s="309">
        <v>604598000</v>
      </c>
      <c r="AJ256" s="153">
        <v>1</v>
      </c>
    </row>
    <row r="257" spans="1:36" ht="35.450000000000003" customHeight="1" x14ac:dyDescent="0.25">
      <c r="A257" s="326" t="s">
        <v>873</v>
      </c>
      <c r="B257" s="241">
        <v>44817</v>
      </c>
      <c r="C257" s="245" t="s">
        <v>1178</v>
      </c>
      <c r="D257" s="186" t="s">
        <v>350</v>
      </c>
      <c r="E257" s="45" t="s">
        <v>51</v>
      </c>
      <c r="F257" s="45" t="s">
        <v>408</v>
      </c>
      <c r="G257" s="174">
        <v>1500000</v>
      </c>
      <c r="H257" s="173" t="s">
        <v>350</v>
      </c>
      <c r="I257" s="51" t="s">
        <v>109</v>
      </c>
      <c r="J257" s="150">
        <f t="shared" si="13"/>
        <v>44817</v>
      </c>
      <c r="K257" s="241">
        <v>44820</v>
      </c>
      <c r="X257" s="149" t="s">
        <v>99</v>
      </c>
      <c r="Y257" s="144">
        <v>2422830000</v>
      </c>
      <c r="Z257" s="145" t="s">
        <v>52</v>
      </c>
      <c r="AA257" s="147" t="s">
        <v>44</v>
      </c>
      <c r="AB257" s="245" t="s">
        <v>1178</v>
      </c>
      <c r="AC257" s="150">
        <f t="shared" si="12"/>
        <v>44820</v>
      </c>
      <c r="AD257" s="157">
        <f t="shared" si="10"/>
        <v>1500000</v>
      </c>
      <c r="AE257" s="147"/>
      <c r="AF257" s="147"/>
      <c r="AG257" s="159">
        <v>44740</v>
      </c>
      <c r="AH257" s="145" t="s">
        <v>2202</v>
      </c>
      <c r="AI257" s="309">
        <v>604598000</v>
      </c>
      <c r="AJ257" s="153">
        <v>1</v>
      </c>
    </row>
    <row r="258" spans="1:36" ht="35.450000000000003" customHeight="1" x14ac:dyDescent="0.25">
      <c r="A258" s="326" t="s">
        <v>874</v>
      </c>
      <c r="B258" s="152">
        <v>44817</v>
      </c>
      <c r="C258" s="245" t="s">
        <v>1179</v>
      </c>
      <c r="D258" s="186" t="s">
        <v>351</v>
      </c>
      <c r="E258" s="45" t="s">
        <v>51</v>
      </c>
      <c r="F258" s="45" t="s">
        <v>408</v>
      </c>
      <c r="G258" s="174">
        <v>4000000</v>
      </c>
      <c r="H258" s="173" t="s">
        <v>351</v>
      </c>
      <c r="I258" s="51" t="s">
        <v>109</v>
      </c>
      <c r="J258" s="150">
        <f t="shared" si="13"/>
        <v>44817</v>
      </c>
      <c r="K258" s="152">
        <v>44820</v>
      </c>
      <c r="X258" s="149" t="s">
        <v>99</v>
      </c>
      <c r="Y258" s="144">
        <v>2422830000</v>
      </c>
      <c r="Z258" s="145" t="s">
        <v>52</v>
      </c>
      <c r="AA258" s="147" t="s">
        <v>44</v>
      </c>
      <c r="AB258" s="245" t="s">
        <v>1179</v>
      </c>
      <c r="AC258" s="150">
        <f t="shared" si="12"/>
        <v>44820</v>
      </c>
      <c r="AD258" s="157">
        <f t="shared" si="10"/>
        <v>4000000</v>
      </c>
      <c r="AE258" s="147"/>
      <c r="AF258" s="147"/>
      <c r="AG258" s="159">
        <v>44740</v>
      </c>
      <c r="AH258" s="145" t="s">
        <v>2202</v>
      </c>
      <c r="AI258" s="309">
        <v>604598000</v>
      </c>
      <c r="AJ258" s="153">
        <v>1</v>
      </c>
    </row>
    <row r="259" spans="1:36" ht="35.450000000000003" customHeight="1" x14ac:dyDescent="0.25">
      <c r="A259" s="326" t="s">
        <v>875</v>
      </c>
      <c r="B259" s="52">
        <v>44820</v>
      </c>
      <c r="C259" s="245" t="s">
        <v>1180</v>
      </c>
      <c r="D259" s="172" t="s">
        <v>352</v>
      </c>
      <c r="E259" s="45" t="s">
        <v>51</v>
      </c>
      <c r="F259" s="45" t="s">
        <v>406</v>
      </c>
      <c r="G259" s="174">
        <v>600000</v>
      </c>
      <c r="H259" s="172" t="s">
        <v>352</v>
      </c>
      <c r="I259" s="51">
        <v>3</v>
      </c>
      <c r="J259" s="150" t="s">
        <v>1237</v>
      </c>
      <c r="K259" s="241">
        <v>44824</v>
      </c>
      <c r="X259" s="149" t="s">
        <v>99</v>
      </c>
      <c r="Y259" s="144">
        <v>2422830000</v>
      </c>
      <c r="Z259" s="145" t="s">
        <v>52</v>
      </c>
      <c r="AA259" s="147" t="s">
        <v>44</v>
      </c>
      <c r="AB259" s="245" t="s">
        <v>1180</v>
      </c>
      <c r="AC259" s="150">
        <f t="shared" si="12"/>
        <v>44824</v>
      </c>
      <c r="AD259" s="157">
        <f t="shared" si="10"/>
        <v>600000</v>
      </c>
      <c r="AE259" s="147"/>
      <c r="AF259" s="147"/>
      <c r="AG259" s="159">
        <v>44740</v>
      </c>
      <c r="AH259" s="145" t="s">
        <v>2202</v>
      </c>
      <c r="AI259" s="309">
        <v>604598000</v>
      </c>
      <c r="AJ259" s="153">
        <v>1</v>
      </c>
    </row>
    <row r="260" spans="1:36" ht="35.450000000000003" customHeight="1" x14ac:dyDescent="0.25">
      <c r="A260" s="326" t="s">
        <v>876</v>
      </c>
      <c r="B260" s="52">
        <v>44820</v>
      </c>
      <c r="C260" s="245" t="s">
        <v>1181</v>
      </c>
      <c r="D260" s="172" t="s">
        <v>353</v>
      </c>
      <c r="E260" s="45" t="s">
        <v>51</v>
      </c>
      <c r="F260" s="45" t="s">
        <v>406</v>
      </c>
      <c r="G260" s="174">
        <v>2500000</v>
      </c>
      <c r="H260" s="172" t="s">
        <v>353</v>
      </c>
      <c r="I260" s="51" t="s">
        <v>114</v>
      </c>
      <c r="J260" s="150">
        <f t="shared" ref="J260:J298" si="14">B260</f>
        <v>44820</v>
      </c>
      <c r="K260" s="152">
        <v>44820</v>
      </c>
      <c r="X260" s="149" t="s">
        <v>99</v>
      </c>
      <c r="Y260" s="144">
        <v>2422830000</v>
      </c>
      <c r="Z260" s="145" t="s">
        <v>52</v>
      </c>
      <c r="AA260" s="147" t="s">
        <v>44</v>
      </c>
      <c r="AB260" s="245" t="s">
        <v>1181</v>
      </c>
      <c r="AC260" s="150">
        <f t="shared" si="12"/>
        <v>44820</v>
      </c>
      <c r="AD260" s="157">
        <f t="shared" si="10"/>
        <v>2500000</v>
      </c>
      <c r="AE260" s="147"/>
      <c r="AF260" s="147"/>
      <c r="AG260" s="159">
        <v>44740</v>
      </c>
      <c r="AH260" s="145" t="s">
        <v>2202</v>
      </c>
      <c r="AI260" s="309">
        <v>604598000</v>
      </c>
      <c r="AJ260" s="153">
        <v>1</v>
      </c>
    </row>
    <row r="261" spans="1:36" ht="35.450000000000003" customHeight="1" x14ac:dyDescent="0.25">
      <c r="A261" s="326" t="s">
        <v>877</v>
      </c>
      <c r="B261" s="52">
        <v>44820</v>
      </c>
      <c r="C261" s="245" t="s">
        <v>1182</v>
      </c>
      <c r="D261" s="172" t="s">
        <v>354</v>
      </c>
      <c r="E261" s="45" t="s">
        <v>51</v>
      </c>
      <c r="F261" s="45" t="s">
        <v>406</v>
      </c>
      <c r="G261" s="174">
        <v>1000000</v>
      </c>
      <c r="H261" s="172" t="s">
        <v>354</v>
      </c>
      <c r="I261" s="51" t="s">
        <v>109</v>
      </c>
      <c r="J261" s="150">
        <f t="shared" si="14"/>
        <v>44820</v>
      </c>
      <c r="K261" s="52">
        <v>44823</v>
      </c>
      <c r="X261" s="149" t="s">
        <v>99</v>
      </c>
      <c r="Y261" s="144">
        <v>2422830000</v>
      </c>
      <c r="Z261" s="145" t="s">
        <v>52</v>
      </c>
      <c r="AA261" s="147" t="s">
        <v>44</v>
      </c>
      <c r="AB261" s="245" t="s">
        <v>1182</v>
      </c>
      <c r="AC261" s="150">
        <f t="shared" si="12"/>
        <v>44823</v>
      </c>
      <c r="AD261" s="157">
        <f t="shared" si="10"/>
        <v>1000000</v>
      </c>
      <c r="AE261" s="147"/>
      <c r="AF261" s="147"/>
      <c r="AG261" s="159">
        <v>44740</v>
      </c>
      <c r="AH261" s="145" t="s">
        <v>2202</v>
      </c>
      <c r="AI261" s="309">
        <v>604598000</v>
      </c>
      <c r="AJ261" s="153">
        <v>1</v>
      </c>
    </row>
    <row r="262" spans="1:36" ht="35.450000000000003" customHeight="1" x14ac:dyDescent="0.25">
      <c r="A262" s="326" t="s">
        <v>878</v>
      </c>
      <c r="B262" s="152">
        <v>44817</v>
      </c>
      <c r="C262" s="245" t="s">
        <v>1183</v>
      </c>
      <c r="D262" s="172" t="s">
        <v>355</v>
      </c>
      <c r="E262" s="45" t="s">
        <v>51</v>
      </c>
      <c r="F262" s="45" t="s">
        <v>406</v>
      </c>
      <c r="G262" s="174">
        <v>5000000</v>
      </c>
      <c r="H262" s="172" t="s">
        <v>355</v>
      </c>
      <c r="I262" s="51" t="s">
        <v>109</v>
      </c>
      <c r="J262" s="150">
        <f t="shared" si="14"/>
        <v>44817</v>
      </c>
      <c r="K262" s="52">
        <v>44823</v>
      </c>
      <c r="X262" s="149" t="s">
        <v>99</v>
      </c>
      <c r="Y262" s="144">
        <v>2422830000</v>
      </c>
      <c r="Z262" s="145" t="s">
        <v>52</v>
      </c>
      <c r="AA262" s="147" t="s">
        <v>44</v>
      </c>
      <c r="AB262" s="245" t="s">
        <v>1183</v>
      </c>
      <c r="AC262" s="150">
        <f t="shared" si="12"/>
        <v>44823</v>
      </c>
      <c r="AD262" s="157">
        <f t="shared" si="10"/>
        <v>5000000</v>
      </c>
      <c r="AE262" s="147"/>
      <c r="AF262" s="147"/>
      <c r="AG262" s="159">
        <v>44740</v>
      </c>
      <c r="AH262" s="145" t="s">
        <v>2202</v>
      </c>
      <c r="AI262" s="309">
        <v>604598000</v>
      </c>
      <c r="AJ262" s="153">
        <v>1</v>
      </c>
    </row>
    <row r="263" spans="1:36" ht="35.450000000000003" customHeight="1" x14ac:dyDescent="0.25">
      <c r="A263" s="326" t="s">
        <v>879</v>
      </c>
      <c r="B263" s="52">
        <v>44820</v>
      </c>
      <c r="C263" s="245" t="s">
        <v>1184</v>
      </c>
      <c r="D263" s="172" t="s">
        <v>356</v>
      </c>
      <c r="E263" s="45" t="s">
        <v>51</v>
      </c>
      <c r="F263" s="45" t="s">
        <v>406</v>
      </c>
      <c r="G263" s="174">
        <v>1800000</v>
      </c>
      <c r="H263" s="172" t="s">
        <v>356</v>
      </c>
      <c r="I263" s="51" t="s">
        <v>114</v>
      </c>
      <c r="J263" s="150">
        <f t="shared" si="14"/>
        <v>44820</v>
      </c>
      <c r="K263" s="52">
        <v>44823</v>
      </c>
      <c r="X263" s="149" t="s">
        <v>99</v>
      </c>
      <c r="Y263" s="144">
        <v>2422830000</v>
      </c>
      <c r="Z263" s="145" t="s">
        <v>52</v>
      </c>
      <c r="AA263" s="147" t="s">
        <v>44</v>
      </c>
      <c r="AB263" s="245" t="s">
        <v>1184</v>
      </c>
      <c r="AC263" s="150">
        <f t="shared" si="12"/>
        <v>44823</v>
      </c>
      <c r="AD263" s="157">
        <f t="shared" si="10"/>
        <v>1800000</v>
      </c>
      <c r="AE263" s="147"/>
      <c r="AF263" s="147"/>
      <c r="AG263" s="159">
        <v>44740</v>
      </c>
      <c r="AH263" s="145" t="s">
        <v>2202</v>
      </c>
      <c r="AI263" s="309">
        <v>604598000</v>
      </c>
      <c r="AJ263" s="153">
        <v>1</v>
      </c>
    </row>
    <row r="264" spans="1:36" ht="35.450000000000003" customHeight="1" x14ac:dyDescent="0.25">
      <c r="A264" s="326" t="s">
        <v>880</v>
      </c>
      <c r="B264" s="52">
        <v>44820</v>
      </c>
      <c r="C264" s="245" t="s">
        <v>1185</v>
      </c>
      <c r="D264" s="172" t="s">
        <v>357</v>
      </c>
      <c r="E264" s="45" t="s">
        <v>51</v>
      </c>
      <c r="F264" s="45" t="s">
        <v>406</v>
      </c>
      <c r="G264" s="174">
        <v>3600000</v>
      </c>
      <c r="H264" s="172" t="s">
        <v>357</v>
      </c>
      <c r="I264" s="51" t="s">
        <v>109</v>
      </c>
      <c r="J264" s="150">
        <f t="shared" si="14"/>
        <v>44820</v>
      </c>
      <c r="K264" s="241">
        <v>44826</v>
      </c>
      <c r="X264" s="149" t="s">
        <v>99</v>
      </c>
      <c r="Y264" s="144">
        <v>2422830000</v>
      </c>
      <c r="Z264" s="145" t="s">
        <v>52</v>
      </c>
      <c r="AA264" s="147" t="s">
        <v>44</v>
      </c>
      <c r="AB264" s="245" t="s">
        <v>1185</v>
      </c>
      <c r="AC264" s="150">
        <f t="shared" si="12"/>
        <v>44826</v>
      </c>
      <c r="AD264" s="157">
        <f t="shared" si="10"/>
        <v>3600000</v>
      </c>
      <c r="AE264" s="147"/>
      <c r="AF264" s="147"/>
      <c r="AG264" s="159">
        <v>44740</v>
      </c>
      <c r="AH264" s="145" t="s">
        <v>2202</v>
      </c>
      <c r="AI264" s="309">
        <v>604598000</v>
      </c>
      <c r="AJ264" s="153">
        <v>1</v>
      </c>
    </row>
    <row r="265" spans="1:36" ht="35.450000000000003" customHeight="1" x14ac:dyDescent="0.25">
      <c r="A265" s="326" t="s">
        <v>881</v>
      </c>
      <c r="B265" s="52">
        <v>44820</v>
      </c>
      <c r="C265" s="245" t="s">
        <v>1186</v>
      </c>
      <c r="D265" s="172" t="s">
        <v>358</v>
      </c>
      <c r="E265" s="45" t="s">
        <v>51</v>
      </c>
      <c r="F265" s="45" t="s">
        <v>406</v>
      </c>
      <c r="G265" s="174">
        <v>4000000</v>
      </c>
      <c r="H265" s="172" t="s">
        <v>358</v>
      </c>
      <c r="I265" s="51" t="s">
        <v>114</v>
      </c>
      <c r="J265" s="150">
        <f t="shared" si="14"/>
        <v>44820</v>
      </c>
      <c r="K265" s="241">
        <v>44820</v>
      </c>
      <c r="X265" s="149" t="s">
        <v>99</v>
      </c>
      <c r="Y265" s="144">
        <v>2422830000</v>
      </c>
      <c r="Z265" s="145" t="s">
        <v>52</v>
      </c>
      <c r="AA265" s="147" t="s">
        <v>44</v>
      </c>
      <c r="AB265" s="245" t="s">
        <v>1186</v>
      </c>
      <c r="AC265" s="150">
        <f t="shared" si="12"/>
        <v>44820</v>
      </c>
      <c r="AD265" s="157">
        <f t="shared" si="10"/>
        <v>4000000</v>
      </c>
      <c r="AE265" s="147"/>
      <c r="AF265" s="147"/>
      <c r="AG265" s="159">
        <v>44740</v>
      </c>
      <c r="AH265" s="145" t="s">
        <v>2202</v>
      </c>
      <c r="AI265" s="309">
        <v>604598000</v>
      </c>
      <c r="AJ265" s="153">
        <v>1</v>
      </c>
    </row>
    <row r="266" spans="1:36" ht="35.450000000000003" customHeight="1" x14ac:dyDescent="0.25">
      <c r="A266" s="326" t="s">
        <v>882</v>
      </c>
      <c r="B266" s="241">
        <v>44823</v>
      </c>
      <c r="C266" s="245" t="s">
        <v>1187</v>
      </c>
      <c r="D266" s="186" t="s">
        <v>359</v>
      </c>
      <c r="E266" s="45" t="s">
        <v>51</v>
      </c>
      <c r="F266" s="45" t="s">
        <v>406</v>
      </c>
      <c r="G266" s="174">
        <v>3500000</v>
      </c>
      <c r="H266" s="173" t="s">
        <v>359</v>
      </c>
      <c r="I266" s="51" t="s">
        <v>109</v>
      </c>
      <c r="J266" s="150">
        <f t="shared" si="14"/>
        <v>44823</v>
      </c>
      <c r="K266" s="152">
        <v>44820</v>
      </c>
      <c r="X266" s="149" t="s">
        <v>99</v>
      </c>
      <c r="Y266" s="144">
        <v>2422830000</v>
      </c>
      <c r="Z266" s="145" t="s">
        <v>52</v>
      </c>
      <c r="AA266" s="147" t="s">
        <v>44</v>
      </c>
      <c r="AB266" s="245" t="s">
        <v>1187</v>
      </c>
      <c r="AC266" s="150">
        <f t="shared" si="12"/>
        <v>44820</v>
      </c>
      <c r="AD266" s="157">
        <f t="shared" si="10"/>
        <v>3500000</v>
      </c>
      <c r="AE266" s="147"/>
      <c r="AF266" s="147"/>
      <c r="AG266" s="159">
        <v>44740</v>
      </c>
      <c r="AH266" s="145" t="s">
        <v>2202</v>
      </c>
      <c r="AI266" s="309">
        <v>604598000</v>
      </c>
      <c r="AJ266" s="153">
        <v>1</v>
      </c>
    </row>
    <row r="267" spans="1:36" ht="35.450000000000003" customHeight="1" x14ac:dyDescent="0.25">
      <c r="A267" s="326" t="s">
        <v>883</v>
      </c>
      <c r="B267" s="241">
        <v>44817</v>
      </c>
      <c r="C267" s="245" t="s">
        <v>1188</v>
      </c>
      <c r="D267" s="186" t="s">
        <v>360</v>
      </c>
      <c r="E267" s="45" t="s">
        <v>51</v>
      </c>
      <c r="F267" s="45" t="s">
        <v>406</v>
      </c>
      <c r="G267" s="174">
        <v>4000000</v>
      </c>
      <c r="H267" s="173" t="s">
        <v>360</v>
      </c>
      <c r="I267" s="51" t="s">
        <v>133</v>
      </c>
      <c r="J267" s="150">
        <f t="shared" si="14"/>
        <v>44817</v>
      </c>
      <c r="K267" s="241">
        <v>44820</v>
      </c>
      <c r="X267" s="149" t="s">
        <v>99</v>
      </c>
      <c r="Y267" s="144">
        <v>2422830000</v>
      </c>
      <c r="Z267" s="145" t="s">
        <v>52</v>
      </c>
      <c r="AA267" s="147" t="s">
        <v>44</v>
      </c>
      <c r="AB267" s="245" t="s">
        <v>1188</v>
      </c>
      <c r="AC267" s="150">
        <f t="shared" si="12"/>
        <v>44820</v>
      </c>
      <c r="AD267" s="157">
        <f t="shared" si="10"/>
        <v>4000000</v>
      </c>
      <c r="AE267" s="147"/>
      <c r="AF267" s="147"/>
      <c r="AG267" s="159">
        <v>44740</v>
      </c>
      <c r="AH267" s="145" t="s">
        <v>2202</v>
      </c>
      <c r="AI267" s="309">
        <v>604598000</v>
      </c>
      <c r="AJ267" s="153">
        <v>1</v>
      </c>
    </row>
    <row r="268" spans="1:36" ht="35.450000000000003" customHeight="1" x14ac:dyDescent="0.25">
      <c r="A268" s="326" t="s">
        <v>884</v>
      </c>
      <c r="B268" s="152">
        <v>44817</v>
      </c>
      <c r="C268" s="245" t="s">
        <v>1189</v>
      </c>
      <c r="D268" s="172" t="s">
        <v>361</v>
      </c>
      <c r="E268" s="45" t="s">
        <v>51</v>
      </c>
      <c r="F268" s="45" t="s">
        <v>406</v>
      </c>
      <c r="G268" s="174">
        <v>2500000</v>
      </c>
      <c r="H268" s="172" t="s">
        <v>361</v>
      </c>
      <c r="I268" s="51" t="s">
        <v>129</v>
      </c>
      <c r="J268" s="150">
        <f t="shared" si="14"/>
        <v>44817</v>
      </c>
      <c r="K268" s="241">
        <v>44825</v>
      </c>
      <c r="X268" s="149" t="s">
        <v>99</v>
      </c>
      <c r="Y268" s="144">
        <v>2422830000</v>
      </c>
      <c r="Z268" s="145" t="s">
        <v>52</v>
      </c>
      <c r="AA268" s="147" t="s">
        <v>44</v>
      </c>
      <c r="AB268" s="245" t="s">
        <v>1189</v>
      </c>
      <c r="AC268" s="150">
        <f t="shared" si="12"/>
        <v>44825</v>
      </c>
      <c r="AD268" s="157">
        <f t="shared" si="10"/>
        <v>2500000</v>
      </c>
      <c r="AE268" s="147"/>
      <c r="AF268" s="147"/>
      <c r="AG268" s="159">
        <v>44740</v>
      </c>
      <c r="AH268" s="145" t="s">
        <v>2202</v>
      </c>
      <c r="AI268" s="309">
        <v>604598000</v>
      </c>
      <c r="AJ268" s="153">
        <v>1</v>
      </c>
    </row>
    <row r="269" spans="1:36" ht="35.450000000000003" customHeight="1" x14ac:dyDescent="0.25">
      <c r="A269" s="326" t="s">
        <v>885</v>
      </c>
      <c r="B269" s="52">
        <v>44820</v>
      </c>
      <c r="C269" s="245" t="s">
        <v>1190</v>
      </c>
      <c r="D269" s="172" t="s">
        <v>362</v>
      </c>
      <c r="E269" s="45" t="s">
        <v>51</v>
      </c>
      <c r="F269" s="45" t="s">
        <v>406</v>
      </c>
      <c r="G269" s="174">
        <v>5000000</v>
      </c>
      <c r="H269" s="172" t="s">
        <v>362</v>
      </c>
      <c r="I269" s="51" t="s">
        <v>114</v>
      </c>
      <c r="J269" s="150">
        <f t="shared" si="14"/>
        <v>44820</v>
      </c>
      <c r="K269" s="241">
        <v>44820</v>
      </c>
      <c r="X269" s="149" t="s">
        <v>99</v>
      </c>
      <c r="Y269" s="144">
        <v>2422830000</v>
      </c>
      <c r="Z269" s="145" t="s">
        <v>52</v>
      </c>
      <c r="AA269" s="147" t="s">
        <v>44</v>
      </c>
      <c r="AB269" s="245" t="s">
        <v>1190</v>
      </c>
      <c r="AC269" s="150">
        <f t="shared" si="12"/>
        <v>44820</v>
      </c>
      <c r="AD269" s="157">
        <f t="shared" si="10"/>
        <v>5000000</v>
      </c>
      <c r="AE269" s="147"/>
      <c r="AF269" s="147"/>
      <c r="AG269" s="159">
        <v>44740</v>
      </c>
      <c r="AH269" s="145" t="s">
        <v>2202</v>
      </c>
      <c r="AI269" s="309">
        <v>604598000</v>
      </c>
      <c r="AJ269" s="153">
        <v>1</v>
      </c>
    </row>
    <row r="270" spans="1:36" ht="35.450000000000003" customHeight="1" x14ac:dyDescent="0.25">
      <c r="A270" s="326" t="s">
        <v>886</v>
      </c>
      <c r="B270" s="52">
        <v>44820</v>
      </c>
      <c r="C270" s="245" t="s">
        <v>1191</v>
      </c>
      <c r="D270" s="172" t="s">
        <v>363</v>
      </c>
      <c r="E270" s="45" t="s">
        <v>51</v>
      </c>
      <c r="F270" s="45" t="s">
        <v>406</v>
      </c>
      <c r="G270" s="174">
        <v>4000000</v>
      </c>
      <c r="H270" s="172" t="s">
        <v>363</v>
      </c>
      <c r="I270" s="51" t="s">
        <v>109</v>
      </c>
      <c r="J270" s="150">
        <f t="shared" si="14"/>
        <v>44820</v>
      </c>
      <c r="K270" s="152">
        <v>44820</v>
      </c>
      <c r="X270" s="149" t="s">
        <v>99</v>
      </c>
      <c r="Y270" s="144">
        <v>2422830000</v>
      </c>
      <c r="Z270" s="145" t="s">
        <v>52</v>
      </c>
      <c r="AA270" s="147" t="s">
        <v>44</v>
      </c>
      <c r="AB270" s="245" t="s">
        <v>1191</v>
      </c>
      <c r="AC270" s="150">
        <f t="shared" si="12"/>
        <v>44820</v>
      </c>
      <c r="AD270" s="157">
        <f t="shared" ref="AD270:AD308" si="15">G270</f>
        <v>4000000</v>
      </c>
      <c r="AE270" s="147"/>
      <c r="AF270" s="147"/>
      <c r="AG270" s="159">
        <v>44740</v>
      </c>
      <c r="AH270" s="145" t="s">
        <v>2202</v>
      </c>
      <c r="AI270" s="309">
        <v>604598000</v>
      </c>
      <c r="AJ270" s="153">
        <v>1</v>
      </c>
    </row>
    <row r="271" spans="1:36" ht="35.450000000000003" customHeight="1" x14ac:dyDescent="0.25">
      <c r="A271" s="326" t="s">
        <v>887</v>
      </c>
      <c r="B271" s="52">
        <v>44820</v>
      </c>
      <c r="C271" s="245" t="s">
        <v>1192</v>
      </c>
      <c r="D271" s="172" t="s">
        <v>364</v>
      </c>
      <c r="E271" s="45" t="s">
        <v>51</v>
      </c>
      <c r="F271" s="45" t="s">
        <v>406</v>
      </c>
      <c r="G271" s="174">
        <v>1000000</v>
      </c>
      <c r="H271" s="172" t="s">
        <v>364</v>
      </c>
      <c r="I271" s="145" t="s">
        <v>133</v>
      </c>
      <c r="J271" s="150">
        <f t="shared" si="14"/>
        <v>44820</v>
      </c>
      <c r="K271" s="52">
        <v>44824</v>
      </c>
      <c r="X271" s="149" t="s">
        <v>99</v>
      </c>
      <c r="Y271" s="144">
        <v>2422830000</v>
      </c>
      <c r="Z271" s="145" t="s">
        <v>52</v>
      </c>
      <c r="AA271" s="147" t="s">
        <v>44</v>
      </c>
      <c r="AB271" s="245" t="s">
        <v>1192</v>
      </c>
      <c r="AC271" s="150">
        <f t="shared" si="12"/>
        <v>44824</v>
      </c>
      <c r="AD271" s="157">
        <f t="shared" si="15"/>
        <v>1000000</v>
      </c>
      <c r="AE271" s="147"/>
      <c r="AF271" s="147"/>
      <c r="AG271" s="159">
        <v>44740</v>
      </c>
      <c r="AH271" s="145" t="s">
        <v>2202</v>
      </c>
      <c r="AI271" s="309">
        <v>604598000</v>
      </c>
      <c r="AJ271" s="153">
        <v>1</v>
      </c>
    </row>
    <row r="272" spans="1:36" ht="35.450000000000003" customHeight="1" x14ac:dyDescent="0.25">
      <c r="A272" s="326" t="s">
        <v>888</v>
      </c>
      <c r="B272" s="241">
        <v>44823</v>
      </c>
      <c r="C272" s="245" t="s">
        <v>1193</v>
      </c>
      <c r="D272" s="186" t="s">
        <v>365</v>
      </c>
      <c r="E272" s="45" t="s">
        <v>51</v>
      </c>
      <c r="F272" s="45" t="s">
        <v>406</v>
      </c>
      <c r="G272" s="174">
        <v>2000000</v>
      </c>
      <c r="H272" s="173" t="s">
        <v>365</v>
      </c>
      <c r="I272" s="51" t="s">
        <v>109</v>
      </c>
      <c r="J272" s="150">
        <f t="shared" si="14"/>
        <v>44823</v>
      </c>
      <c r="K272" s="52">
        <v>44823</v>
      </c>
      <c r="X272" s="149" t="s">
        <v>99</v>
      </c>
      <c r="Y272" s="144">
        <v>2422830000</v>
      </c>
      <c r="Z272" s="145" t="s">
        <v>52</v>
      </c>
      <c r="AA272" s="147" t="s">
        <v>44</v>
      </c>
      <c r="AB272" s="245" t="s">
        <v>1193</v>
      </c>
      <c r="AC272" s="150">
        <f t="shared" si="12"/>
        <v>44823</v>
      </c>
      <c r="AD272" s="157">
        <f t="shared" si="15"/>
        <v>2000000</v>
      </c>
      <c r="AE272" s="147"/>
      <c r="AF272" s="147"/>
      <c r="AG272" s="159">
        <v>44740</v>
      </c>
      <c r="AH272" s="145" t="s">
        <v>2202</v>
      </c>
      <c r="AI272" s="309">
        <v>604598000</v>
      </c>
      <c r="AJ272" s="153">
        <v>1</v>
      </c>
    </row>
    <row r="273" spans="1:36" ht="35.450000000000003" customHeight="1" x14ac:dyDescent="0.25">
      <c r="A273" s="326" t="s">
        <v>889</v>
      </c>
      <c r="B273" s="241">
        <v>44817</v>
      </c>
      <c r="C273" s="245" t="s">
        <v>1194</v>
      </c>
      <c r="D273" s="186" t="s">
        <v>366</v>
      </c>
      <c r="E273" s="45" t="s">
        <v>51</v>
      </c>
      <c r="F273" s="45" t="s">
        <v>406</v>
      </c>
      <c r="G273" s="174">
        <v>4000000</v>
      </c>
      <c r="H273" s="173" t="s">
        <v>366</v>
      </c>
      <c r="I273" s="51" t="s">
        <v>109</v>
      </c>
      <c r="J273" s="150">
        <f t="shared" si="14"/>
        <v>44817</v>
      </c>
      <c r="K273" s="52">
        <v>44823</v>
      </c>
      <c r="X273" s="149" t="s">
        <v>99</v>
      </c>
      <c r="Y273" s="144">
        <v>2422830000</v>
      </c>
      <c r="Z273" s="145" t="s">
        <v>52</v>
      </c>
      <c r="AA273" s="147" t="s">
        <v>44</v>
      </c>
      <c r="AB273" s="245" t="s">
        <v>1194</v>
      </c>
      <c r="AC273" s="150">
        <f t="shared" si="12"/>
        <v>44823</v>
      </c>
      <c r="AD273" s="157">
        <f t="shared" si="15"/>
        <v>4000000</v>
      </c>
      <c r="AE273" s="147"/>
      <c r="AF273" s="147"/>
      <c r="AG273" s="159">
        <v>44740</v>
      </c>
      <c r="AH273" s="145" t="s">
        <v>2202</v>
      </c>
      <c r="AI273" s="309">
        <v>604598000</v>
      </c>
      <c r="AJ273" s="153">
        <v>1</v>
      </c>
    </row>
    <row r="274" spans="1:36" ht="35.450000000000003" customHeight="1" x14ac:dyDescent="0.25">
      <c r="A274" s="326" t="s">
        <v>890</v>
      </c>
      <c r="B274" s="152">
        <v>44817</v>
      </c>
      <c r="C274" s="245" t="s">
        <v>1195</v>
      </c>
      <c r="D274" s="186" t="s">
        <v>367</v>
      </c>
      <c r="E274" s="45" t="s">
        <v>51</v>
      </c>
      <c r="F274" s="45" t="s">
        <v>406</v>
      </c>
      <c r="G274" s="174">
        <v>3000000</v>
      </c>
      <c r="H274" s="173" t="s">
        <v>367</v>
      </c>
      <c r="I274" s="51" t="s">
        <v>1230</v>
      </c>
      <c r="J274" s="150">
        <f t="shared" si="14"/>
        <v>44817</v>
      </c>
      <c r="K274" s="241">
        <v>44824</v>
      </c>
      <c r="X274" s="149" t="s">
        <v>99</v>
      </c>
      <c r="Y274" s="144">
        <v>2422830000</v>
      </c>
      <c r="Z274" s="145" t="s">
        <v>52</v>
      </c>
      <c r="AA274" s="147" t="s">
        <v>44</v>
      </c>
      <c r="AB274" s="245" t="s">
        <v>1195</v>
      </c>
      <c r="AC274" s="150">
        <f t="shared" si="12"/>
        <v>44824</v>
      </c>
      <c r="AD274" s="157">
        <f t="shared" si="15"/>
        <v>3000000</v>
      </c>
      <c r="AE274" s="147"/>
      <c r="AF274" s="147"/>
      <c r="AG274" s="159">
        <v>44740</v>
      </c>
      <c r="AH274" s="145" t="s">
        <v>2202</v>
      </c>
      <c r="AI274" s="309">
        <v>604598000</v>
      </c>
      <c r="AJ274" s="153">
        <v>1</v>
      </c>
    </row>
    <row r="275" spans="1:36" ht="35.450000000000003" customHeight="1" x14ac:dyDescent="0.25">
      <c r="A275" s="326" t="s">
        <v>891</v>
      </c>
      <c r="B275" s="52">
        <v>44820</v>
      </c>
      <c r="C275" s="245" t="s">
        <v>1196</v>
      </c>
      <c r="D275" s="186" t="s">
        <v>368</v>
      </c>
      <c r="E275" s="45" t="s">
        <v>51</v>
      </c>
      <c r="F275" s="45" t="s">
        <v>406</v>
      </c>
      <c r="G275" s="174">
        <v>5000000</v>
      </c>
      <c r="H275" s="173" t="s">
        <v>368</v>
      </c>
      <c r="I275" s="145" t="s">
        <v>109</v>
      </c>
      <c r="J275" s="150">
        <f t="shared" si="14"/>
        <v>44820</v>
      </c>
      <c r="K275" s="241">
        <v>44817</v>
      </c>
      <c r="X275" s="149" t="s">
        <v>99</v>
      </c>
      <c r="Y275" s="144">
        <v>2422830000</v>
      </c>
      <c r="Z275" s="145" t="s">
        <v>52</v>
      </c>
      <c r="AA275" s="147" t="s">
        <v>44</v>
      </c>
      <c r="AB275" s="245" t="s">
        <v>1196</v>
      </c>
      <c r="AC275" s="150">
        <f t="shared" si="12"/>
        <v>44817</v>
      </c>
      <c r="AD275" s="157">
        <f t="shared" si="15"/>
        <v>5000000</v>
      </c>
      <c r="AE275" s="147"/>
      <c r="AF275" s="147"/>
      <c r="AG275" s="159">
        <v>44740</v>
      </c>
      <c r="AH275" s="145" t="s">
        <v>2202</v>
      </c>
      <c r="AI275" s="309">
        <v>604598000</v>
      </c>
      <c r="AJ275" s="153">
        <v>1</v>
      </c>
    </row>
    <row r="276" spans="1:36" ht="35.450000000000003" customHeight="1" x14ac:dyDescent="0.25">
      <c r="A276" s="326" t="s">
        <v>892</v>
      </c>
      <c r="B276" s="52">
        <v>44820</v>
      </c>
      <c r="C276" s="245" t="s">
        <v>1197</v>
      </c>
      <c r="D276" s="172" t="s">
        <v>369</v>
      </c>
      <c r="E276" s="45" t="s">
        <v>51</v>
      </c>
      <c r="F276" s="45" t="s">
        <v>406</v>
      </c>
      <c r="G276" s="174">
        <v>600000</v>
      </c>
      <c r="H276" s="172" t="s">
        <v>369</v>
      </c>
      <c r="I276" s="51" t="s">
        <v>109</v>
      </c>
      <c r="J276" s="150">
        <f t="shared" si="14"/>
        <v>44820</v>
      </c>
      <c r="K276" s="152">
        <v>44820</v>
      </c>
      <c r="X276" s="149" t="s">
        <v>99</v>
      </c>
      <c r="Y276" s="144">
        <v>2422830000</v>
      </c>
      <c r="Z276" s="145" t="s">
        <v>52</v>
      </c>
      <c r="AA276" s="147" t="s">
        <v>44</v>
      </c>
      <c r="AB276" s="245" t="s">
        <v>1197</v>
      </c>
      <c r="AC276" s="150">
        <f t="shared" si="12"/>
        <v>44820</v>
      </c>
      <c r="AD276" s="157">
        <f t="shared" si="15"/>
        <v>600000</v>
      </c>
      <c r="AE276" s="147"/>
      <c r="AF276" s="147"/>
      <c r="AG276" s="159">
        <v>44740</v>
      </c>
      <c r="AH276" s="145" t="s">
        <v>2202</v>
      </c>
      <c r="AI276" s="309">
        <v>604598000</v>
      </c>
      <c r="AJ276" s="153">
        <v>1</v>
      </c>
    </row>
    <row r="277" spans="1:36" ht="35.450000000000003" customHeight="1" x14ac:dyDescent="0.25">
      <c r="A277" s="326" t="s">
        <v>893</v>
      </c>
      <c r="B277" s="52">
        <v>44820</v>
      </c>
      <c r="C277" s="245" t="s">
        <v>1198</v>
      </c>
      <c r="D277" s="172" t="s">
        <v>370</v>
      </c>
      <c r="E277" s="45" t="s">
        <v>51</v>
      </c>
      <c r="F277" s="45" t="s">
        <v>406</v>
      </c>
      <c r="G277" s="175">
        <v>3750000</v>
      </c>
      <c r="H277" s="172" t="s">
        <v>370</v>
      </c>
      <c r="I277" s="51" t="s">
        <v>114</v>
      </c>
      <c r="J277" s="150">
        <f t="shared" si="14"/>
        <v>44820</v>
      </c>
      <c r="K277" s="52">
        <v>44823</v>
      </c>
      <c r="X277" s="149" t="s">
        <v>99</v>
      </c>
      <c r="Y277" s="144">
        <v>2422830000</v>
      </c>
      <c r="Z277" s="145" t="s">
        <v>52</v>
      </c>
      <c r="AA277" s="147" t="s">
        <v>44</v>
      </c>
      <c r="AB277" s="245" t="s">
        <v>1198</v>
      </c>
      <c r="AC277" s="150">
        <f t="shared" si="12"/>
        <v>44823</v>
      </c>
      <c r="AD277" s="157">
        <f t="shared" si="15"/>
        <v>3750000</v>
      </c>
      <c r="AE277" s="147"/>
      <c r="AF277" s="147"/>
      <c r="AG277" s="159">
        <v>44740</v>
      </c>
      <c r="AH277" s="145" t="s">
        <v>2202</v>
      </c>
      <c r="AI277" s="309">
        <v>604598000</v>
      </c>
      <c r="AJ277" s="153">
        <v>1</v>
      </c>
    </row>
    <row r="278" spans="1:36" ht="35.450000000000003" customHeight="1" x14ac:dyDescent="0.25">
      <c r="A278" s="326" t="s">
        <v>894</v>
      </c>
      <c r="B278" s="241">
        <v>44817</v>
      </c>
      <c r="C278" s="245" t="s">
        <v>1199</v>
      </c>
      <c r="D278" s="186" t="s">
        <v>371</v>
      </c>
      <c r="E278" s="45" t="s">
        <v>51</v>
      </c>
      <c r="F278" s="45" t="s">
        <v>406</v>
      </c>
      <c r="G278" s="174">
        <v>1000000</v>
      </c>
      <c r="H278" s="173" t="s">
        <v>371</v>
      </c>
      <c r="I278" s="51" t="s">
        <v>109</v>
      </c>
      <c r="J278" s="150">
        <f t="shared" si="14"/>
        <v>44817</v>
      </c>
      <c r="K278" s="52">
        <v>44823</v>
      </c>
      <c r="X278" s="149" t="s">
        <v>99</v>
      </c>
      <c r="Y278" s="144">
        <v>2422830000</v>
      </c>
      <c r="Z278" s="145" t="s">
        <v>52</v>
      </c>
      <c r="AA278" s="147" t="s">
        <v>44</v>
      </c>
      <c r="AB278" s="245" t="s">
        <v>1199</v>
      </c>
      <c r="AC278" s="150">
        <f t="shared" si="12"/>
        <v>44823</v>
      </c>
      <c r="AD278" s="157">
        <f t="shared" si="15"/>
        <v>1000000</v>
      </c>
      <c r="AE278" s="147"/>
      <c r="AF278" s="147"/>
      <c r="AG278" s="159">
        <v>44740</v>
      </c>
      <c r="AH278" s="145" t="s">
        <v>2202</v>
      </c>
      <c r="AI278" s="309">
        <v>604598000</v>
      </c>
      <c r="AJ278" s="153">
        <v>1</v>
      </c>
    </row>
    <row r="279" spans="1:36" ht="35.450000000000003" customHeight="1" x14ac:dyDescent="0.25">
      <c r="A279" s="326" t="s">
        <v>895</v>
      </c>
      <c r="B279" s="152">
        <v>44817</v>
      </c>
      <c r="C279" s="245" t="s">
        <v>1200</v>
      </c>
      <c r="D279" s="186" t="s">
        <v>372</v>
      </c>
      <c r="E279" s="45" t="s">
        <v>51</v>
      </c>
      <c r="F279" s="45" t="s">
        <v>406</v>
      </c>
      <c r="G279" s="174">
        <v>5450000</v>
      </c>
      <c r="H279" s="173" t="s">
        <v>372</v>
      </c>
      <c r="I279" s="51" t="s">
        <v>109</v>
      </c>
      <c r="J279" s="150">
        <f t="shared" si="14"/>
        <v>44817</v>
      </c>
      <c r="K279" s="52">
        <v>44823</v>
      </c>
      <c r="X279" s="149" t="s">
        <v>99</v>
      </c>
      <c r="Y279" s="144">
        <v>2422830000</v>
      </c>
      <c r="Z279" s="145" t="s">
        <v>52</v>
      </c>
      <c r="AA279" s="147" t="s">
        <v>44</v>
      </c>
      <c r="AB279" s="245" t="s">
        <v>1200</v>
      </c>
      <c r="AC279" s="150">
        <f t="shared" si="12"/>
        <v>44823</v>
      </c>
      <c r="AD279" s="157">
        <f t="shared" si="15"/>
        <v>5450000</v>
      </c>
      <c r="AE279" s="147"/>
      <c r="AF279" s="147"/>
      <c r="AG279" s="159">
        <v>44740</v>
      </c>
      <c r="AH279" s="145" t="s">
        <v>2202</v>
      </c>
      <c r="AI279" s="309">
        <v>604598000</v>
      </c>
      <c r="AJ279" s="153">
        <v>1</v>
      </c>
    </row>
    <row r="280" spans="1:36" ht="35.450000000000003" customHeight="1" x14ac:dyDescent="0.25">
      <c r="A280" s="326" t="s">
        <v>896</v>
      </c>
      <c r="B280" s="52">
        <v>44820</v>
      </c>
      <c r="C280" s="245" t="s">
        <v>1201</v>
      </c>
      <c r="D280" s="186" t="s">
        <v>373</v>
      </c>
      <c r="E280" s="45" t="s">
        <v>51</v>
      </c>
      <c r="F280" s="45" t="s">
        <v>406</v>
      </c>
      <c r="G280" s="174">
        <v>2000000</v>
      </c>
      <c r="H280" s="173" t="s">
        <v>373</v>
      </c>
      <c r="I280" s="51" t="s">
        <v>114</v>
      </c>
      <c r="J280" s="150">
        <f t="shared" si="14"/>
        <v>44820</v>
      </c>
      <c r="K280" s="241">
        <v>44826</v>
      </c>
      <c r="X280" s="149" t="s">
        <v>99</v>
      </c>
      <c r="Y280" s="144">
        <v>2422830000</v>
      </c>
      <c r="Z280" s="145" t="s">
        <v>52</v>
      </c>
      <c r="AA280" s="147" t="s">
        <v>44</v>
      </c>
      <c r="AB280" s="245" t="s">
        <v>1201</v>
      </c>
      <c r="AC280" s="150">
        <f t="shared" si="12"/>
        <v>44826</v>
      </c>
      <c r="AD280" s="157">
        <f t="shared" si="15"/>
        <v>2000000</v>
      </c>
      <c r="AE280" s="147"/>
      <c r="AF280" s="147"/>
      <c r="AG280" s="159">
        <v>44740</v>
      </c>
      <c r="AH280" s="145" t="s">
        <v>2202</v>
      </c>
      <c r="AI280" s="309">
        <v>604598000</v>
      </c>
      <c r="AJ280" s="153">
        <v>1</v>
      </c>
    </row>
    <row r="281" spans="1:36" ht="35.450000000000003" customHeight="1" x14ac:dyDescent="0.25">
      <c r="A281" s="326" t="s">
        <v>897</v>
      </c>
      <c r="B281" s="52">
        <v>44820</v>
      </c>
      <c r="C281" s="245" t="s">
        <v>1202</v>
      </c>
      <c r="D281" s="186" t="s">
        <v>374</v>
      </c>
      <c r="E281" s="45" t="s">
        <v>51</v>
      </c>
      <c r="F281" s="45" t="s">
        <v>406</v>
      </c>
      <c r="G281" s="174">
        <v>4200000</v>
      </c>
      <c r="H281" s="173" t="s">
        <v>374</v>
      </c>
      <c r="I281" s="51" t="s">
        <v>114</v>
      </c>
      <c r="J281" s="150">
        <f t="shared" si="14"/>
        <v>44820</v>
      </c>
      <c r="K281" s="241">
        <v>44820</v>
      </c>
      <c r="X281" s="149" t="s">
        <v>99</v>
      </c>
      <c r="Y281" s="144">
        <v>2422830000</v>
      </c>
      <c r="Z281" s="145" t="s">
        <v>52</v>
      </c>
      <c r="AA281" s="147" t="s">
        <v>44</v>
      </c>
      <c r="AB281" s="245" t="s">
        <v>1202</v>
      </c>
      <c r="AC281" s="150">
        <f t="shared" si="12"/>
        <v>44820</v>
      </c>
      <c r="AD281" s="157">
        <f t="shared" si="15"/>
        <v>4200000</v>
      </c>
      <c r="AE281" s="147"/>
      <c r="AF281" s="147"/>
      <c r="AG281" s="159">
        <v>44740</v>
      </c>
      <c r="AH281" s="145" t="s">
        <v>2202</v>
      </c>
      <c r="AI281" s="309">
        <v>604598000</v>
      </c>
      <c r="AJ281" s="153">
        <v>1</v>
      </c>
    </row>
    <row r="282" spans="1:36" ht="35.450000000000003" customHeight="1" x14ac:dyDescent="0.25">
      <c r="A282" s="326" t="s">
        <v>898</v>
      </c>
      <c r="B282" s="52">
        <v>44820</v>
      </c>
      <c r="C282" s="245" t="s">
        <v>1203</v>
      </c>
      <c r="D282" s="186" t="s">
        <v>375</v>
      </c>
      <c r="E282" s="45" t="s">
        <v>51</v>
      </c>
      <c r="F282" s="45" t="s">
        <v>406</v>
      </c>
      <c r="G282" s="174">
        <v>4500000</v>
      </c>
      <c r="H282" s="173" t="s">
        <v>375</v>
      </c>
      <c r="I282" s="51" t="s">
        <v>109</v>
      </c>
      <c r="J282" s="150">
        <f t="shared" si="14"/>
        <v>44820</v>
      </c>
      <c r="K282" s="152">
        <v>44820</v>
      </c>
      <c r="X282" s="149" t="s">
        <v>99</v>
      </c>
      <c r="Y282" s="144">
        <v>2422830000</v>
      </c>
      <c r="Z282" s="145" t="s">
        <v>52</v>
      </c>
      <c r="AA282" s="147" t="s">
        <v>44</v>
      </c>
      <c r="AB282" s="245" t="s">
        <v>1203</v>
      </c>
      <c r="AC282" s="150">
        <f t="shared" si="12"/>
        <v>44820</v>
      </c>
      <c r="AD282" s="157">
        <f t="shared" si="15"/>
        <v>4500000</v>
      </c>
      <c r="AE282" s="147"/>
      <c r="AF282" s="147"/>
      <c r="AG282" s="159">
        <v>44740</v>
      </c>
      <c r="AH282" s="145" t="s">
        <v>2202</v>
      </c>
      <c r="AI282" s="309">
        <v>604598000</v>
      </c>
      <c r="AJ282" s="153">
        <v>1</v>
      </c>
    </row>
    <row r="283" spans="1:36" ht="35.450000000000003" customHeight="1" x14ac:dyDescent="0.25">
      <c r="A283" s="326" t="s">
        <v>899</v>
      </c>
      <c r="B283" s="241">
        <v>44823</v>
      </c>
      <c r="C283" s="245" t="s">
        <v>1204</v>
      </c>
      <c r="D283" s="186" t="s">
        <v>376</v>
      </c>
      <c r="E283" s="45" t="s">
        <v>51</v>
      </c>
      <c r="F283" s="45" t="s">
        <v>406</v>
      </c>
      <c r="G283" s="174">
        <v>6000000</v>
      </c>
      <c r="H283" s="173" t="s">
        <v>376</v>
      </c>
      <c r="I283" s="51" t="s">
        <v>133</v>
      </c>
      <c r="J283" s="150">
        <f t="shared" si="14"/>
        <v>44823</v>
      </c>
      <c r="K283" s="52">
        <v>44823</v>
      </c>
      <c r="X283" s="149" t="s">
        <v>99</v>
      </c>
      <c r="Y283" s="144">
        <v>2422830000</v>
      </c>
      <c r="Z283" s="145" t="s">
        <v>52</v>
      </c>
      <c r="AA283" s="147" t="s">
        <v>44</v>
      </c>
      <c r="AB283" s="245" t="s">
        <v>1204</v>
      </c>
      <c r="AC283" s="150">
        <f t="shared" si="12"/>
        <v>44823</v>
      </c>
      <c r="AD283" s="157">
        <f t="shared" si="15"/>
        <v>6000000</v>
      </c>
      <c r="AE283" s="147"/>
      <c r="AF283" s="147"/>
      <c r="AG283" s="159">
        <v>44740</v>
      </c>
      <c r="AH283" s="145" t="s">
        <v>2202</v>
      </c>
      <c r="AI283" s="309">
        <v>604598000</v>
      </c>
      <c r="AJ283" s="153">
        <v>1</v>
      </c>
    </row>
    <row r="284" spans="1:36" ht="35.450000000000003" customHeight="1" x14ac:dyDescent="0.25">
      <c r="A284" s="326" t="s">
        <v>900</v>
      </c>
      <c r="B284" s="241">
        <v>44817</v>
      </c>
      <c r="C284" s="245" t="s">
        <v>1205</v>
      </c>
      <c r="D284" s="172" t="s">
        <v>377</v>
      </c>
      <c r="E284" s="45" t="s">
        <v>51</v>
      </c>
      <c r="F284" s="45" t="s">
        <v>406</v>
      </c>
      <c r="G284" s="174">
        <v>600000</v>
      </c>
      <c r="H284" s="172" t="s">
        <v>377</v>
      </c>
      <c r="I284" s="51" t="s">
        <v>109</v>
      </c>
      <c r="J284" s="150">
        <f t="shared" si="14"/>
        <v>44817</v>
      </c>
      <c r="K284" s="52">
        <v>44823</v>
      </c>
      <c r="X284" s="149" t="s">
        <v>99</v>
      </c>
      <c r="Y284" s="144">
        <v>2422830000</v>
      </c>
      <c r="Z284" s="145" t="s">
        <v>52</v>
      </c>
      <c r="AA284" s="147" t="s">
        <v>44</v>
      </c>
      <c r="AB284" s="245" t="s">
        <v>1205</v>
      </c>
      <c r="AC284" s="150">
        <f t="shared" si="12"/>
        <v>44823</v>
      </c>
      <c r="AD284" s="157">
        <f t="shared" si="15"/>
        <v>600000</v>
      </c>
      <c r="AE284" s="147"/>
      <c r="AF284" s="147"/>
      <c r="AG284" s="159">
        <v>44740</v>
      </c>
      <c r="AH284" s="145" t="s">
        <v>2202</v>
      </c>
      <c r="AI284" s="309">
        <v>604598000</v>
      </c>
      <c r="AJ284" s="153">
        <v>1</v>
      </c>
    </row>
    <row r="285" spans="1:36" ht="35.450000000000003" customHeight="1" x14ac:dyDescent="0.25">
      <c r="A285" s="326" t="s">
        <v>901</v>
      </c>
      <c r="B285" s="152">
        <v>44817</v>
      </c>
      <c r="C285" s="245" t="s">
        <v>1206</v>
      </c>
      <c r="D285" s="172" t="s">
        <v>378</v>
      </c>
      <c r="E285" s="45" t="s">
        <v>51</v>
      </c>
      <c r="F285" s="45" t="s">
        <v>406</v>
      </c>
      <c r="G285" s="174">
        <v>5000000</v>
      </c>
      <c r="H285" s="172" t="s">
        <v>378</v>
      </c>
      <c r="I285" s="51" t="s">
        <v>109</v>
      </c>
      <c r="J285" s="150">
        <f t="shared" si="14"/>
        <v>44817</v>
      </c>
      <c r="K285" s="52">
        <v>44823</v>
      </c>
      <c r="X285" s="149" t="s">
        <v>99</v>
      </c>
      <c r="Y285" s="144">
        <v>2422830000</v>
      </c>
      <c r="Z285" s="145" t="s">
        <v>52</v>
      </c>
      <c r="AA285" s="147" t="s">
        <v>44</v>
      </c>
      <c r="AB285" s="245" t="s">
        <v>1206</v>
      </c>
      <c r="AC285" s="150">
        <f t="shared" si="12"/>
        <v>44823</v>
      </c>
      <c r="AD285" s="157">
        <f t="shared" si="15"/>
        <v>5000000</v>
      </c>
      <c r="AE285" s="147"/>
      <c r="AF285" s="147"/>
      <c r="AG285" s="159">
        <v>44740</v>
      </c>
      <c r="AH285" s="145" t="s">
        <v>2202</v>
      </c>
      <c r="AI285" s="309">
        <v>604598000</v>
      </c>
      <c r="AJ285" s="153">
        <v>1</v>
      </c>
    </row>
    <row r="286" spans="1:36" ht="35.450000000000003" customHeight="1" x14ac:dyDescent="0.25">
      <c r="A286" s="326" t="s">
        <v>902</v>
      </c>
      <c r="B286" s="52">
        <v>44820</v>
      </c>
      <c r="C286" s="245" t="s">
        <v>1207</v>
      </c>
      <c r="D286" s="172" t="s">
        <v>379</v>
      </c>
      <c r="E286" s="45" t="s">
        <v>51</v>
      </c>
      <c r="F286" s="45" t="s">
        <v>406</v>
      </c>
      <c r="G286" s="174">
        <v>1000000</v>
      </c>
      <c r="H286" s="172" t="s">
        <v>379</v>
      </c>
      <c r="I286" s="51" t="s">
        <v>129</v>
      </c>
      <c r="J286" s="150">
        <f t="shared" si="14"/>
        <v>44820</v>
      </c>
      <c r="K286" s="52">
        <v>44822</v>
      </c>
      <c r="X286" s="149" t="s">
        <v>99</v>
      </c>
      <c r="Y286" s="144">
        <v>2422830000</v>
      </c>
      <c r="Z286" s="145" t="s">
        <v>52</v>
      </c>
      <c r="AA286" s="147" t="s">
        <v>44</v>
      </c>
      <c r="AB286" s="245" t="s">
        <v>1207</v>
      </c>
      <c r="AC286" s="150">
        <f t="shared" si="12"/>
        <v>44822</v>
      </c>
      <c r="AD286" s="157">
        <f t="shared" si="15"/>
        <v>1000000</v>
      </c>
      <c r="AE286" s="147"/>
      <c r="AF286" s="147"/>
      <c r="AG286" s="159">
        <v>44740</v>
      </c>
      <c r="AH286" s="145" t="s">
        <v>2202</v>
      </c>
      <c r="AI286" s="309">
        <v>604598000</v>
      </c>
      <c r="AJ286" s="153">
        <v>1</v>
      </c>
    </row>
    <row r="287" spans="1:36" ht="35.450000000000003" customHeight="1" x14ac:dyDescent="0.25">
      <c r="A287" s="326" t="s">
        <v>903</v>
      </c>
      <c r="B287" s="52">
        <v>44820</v>
      </c>
      <c r="C287" s="245" t="s">
        <v>1208</v>
      </c>
      <c r="D287" s="172" t="s">
        <v>380</v>
      </c>
      <c r="E287" s="45" t="s">
        <v>51</v>
      </c>
      <c r="F287" s="45" t="s">
        <v>406</v>
      </c>
      <c r="G287" s="174">
        <v>7000000</v>
      </c>
      <c r="H287" s="172" t="s">
        <v>380</v>
      </c>
      <c r="I287" s="51" t="s">
        <v>114</v>
      </c>
      <c r="J287" s="150">
        <f t="shared" si="14"/>
        <v>44820</v>
      </c>
      <c r="K287" s="52">
        <v>44823</v>
      </c>
      <c r="X287" s="149" t="s">
        <v>99</v>
      </c>
      <c r="Y287" s="144">
        <v>2422830000</v>
      </c>
      <c r="Z287" s="145" t="s">
        <v>52</v>
      </c>
      <c r="AA287" s="147" t="s">
        <v>44</v>
      </c>
      <c r="AB287" s="245" t="s">
        <v>1208</v>
      </c>
      <c r="AC287" s="150">
        <f t="shared" si="12"/>
        <v>44823</v>
      </c>
      <c r="AD287" s="157">
        <f t="shared" si="15"/>
        <v>7000000</v>
      </c>
      <c r="AE287" s="147"/>
      <c r="AF287" s="147"/>
      <c r="AG287" s="159">
        <v>44740</v>
      </c>
      <c r="AH287" s="145" t="s">
        <v>2202</v>
      </c>
      <c r="AI287" s="309">
        <v>604598000</v>
      </c>
      <c r="AJ287" s="153">
        <v>1</v>
      </c>
    </row>
    <row r="288" spans="1:36" ht="35.450000000000003" customHeight="1" x14ac:dyDescent="0.25">
      <c r="A288" s="326" t="s">
        <v>904</v>
      </c>
      <c r="B288" s="52">
        <v>44820</v>
      </c>
      <c r="C288" s="245" t="s">
        <v>1209</v>
      </c>
      <c r="D288" s="186" t="s">
        <v>381</v>
      </c>
      <c r="E288" s="45" t="s">
        <v>51</v>
      </c>
      <c r="F288" s="45" t="s">
        <v>406</v>
      </c>
      <c r="G288" s="174">
        <v>4500000</v>
      </c>
      <c r="H288" s="173" t="s">
        <v>381</v>
      </c>
      <c r="I288" s="51" t="s">
        <v>109</v>
      </c>
      <c r="J288" s="150">
        <f t="shared" si="14"/>
        <v>44820</v>
      </c>
      <c r="K288" s="52">
        <v>44823</v>
      </c>
      <c r="X288" s="149" t="s">
        <v>99</v>
      </c>
      <c r="Y288" s="144">
        <v>2422830000</v>
      </c>
      <c r="Z288" s="145" t="s">
        <v>52</v>
      </c>
      <c r="AA288" s="147" t="s">
        <v>44</v>
      </c>
      <c r="AB288" s="245" t="s">
        <v>1209</v>
      </c>
      <c r="AC288" s="150">
        <f t="shared" si="12"/>
        <v>44823</v>
      </c>
      <c r="AD288" s="157">
        <f t="shared" si="15"/>
        <v>4500000</v>
      </c>
      <c r="AE288" s="147"/>
      <c r="AF288" s="147"/>
      <c r="AG288" s="159">
        <v>44740</v>
      </c>
      <c r="AH288" s="145" t="s">
        <v>2202</v>
      </c>
      <c r="AI288" s="309">
        <v>604598000</v>
      </c>
      <c r="AJ288" s="153">
        <v>1</v>
      </c>
    </row>
    <row r="289" spans="1:36" ht="35.450000000000003" customHeight="1" x14ac:dyDescent="0.25">
      <c r="A289" s="326" t="s">
        <v>905</v>
      </c>
      <c r="B289" s="52">
        <v>44820</v>
      </c>
      <c r="C289" s="245" t="s">
        <v>1210</v>
      </c>
      <c r="D289" s="186" t="s">
        <v>382</v>
      </c>
      <c r="E289" s="45" t="s">
        <v>51</v>
      </c>
      <c r="F289" s="45" t="s">
        <v>406</v>
      </c>
      <c r="G289" s="174">
        <v>6400000</v>
      </c>
      <c r="H289" s="173" t="s">
        <v>382</v>
      </c>
      <c r="I289" s="51" t="s">
        <v>109</v>
      </c>
      <c r="J289" s="150">
        <f t="shared" si="14"/>
        <v>44820</v>
      </c>
      <c r="K289" s="241">
        <v>44819</v>
      </c>
      <c r="X289" s="149" t="s">
        <v>99</v>
      </c>
      <c r="Y289" s="144">
        <v>2422830000</v>
      </c>
      <c r="Z289" s="145" t="s">
        <v>52</v>
      </c>
      <c r="AA289" s="147" t="s">
        <v>44</v>
      </c>
      <c r="AB289" s="245" t="s">
        <v>1210</v>
      </c>
      <c r="AC289" s="150">
        <f t="shared" si="12"/>
        <v>44819</v>
      </c>
      <c r="AD289" s="157">
        <f t="shared" si="15"/>
        <v>6400000</v>
      </c>
      <c r="AE289" s="147"/>
      <c r="AF289" s="147"/>
      <c r="AG289" s="159">
        <v>44740</v>
      </c>
      <c r="AH289" s="145" t="s">
        <v>2202</v>
      </c>
      <c r="AI289" s="309">
        <v>604598000</v>
      </c>
      <c r="AJ289" s="153">
        <v>1</v>
      </c>
    </row>
    <row r="290" spans="1:36" ht="35.450000000000003" customHeight="1" x14ac:dyDescent="0.25">
      <c r="A290" s="326" t="s">
        <v>906</v>
      </c>
      <c r="B290" s="52">
        <v>44820</v>
      </c>
      <c r="C290" s="245" t="s">
        <v>1211</v>
      </c>
      <c r="D290" s="186" t="s">
        <v>383</v>
      </c>
      <c r="E290" s="45" t="s">
        <v>51</v>
      </c>
      <c r="F290" s="45" t="s">
        <v>406</v>
      </c>
      <c r="G290" s="174">
        <v>2000000</v>
      </c>
      <c r="H290" s="173" t="s">
        <v>383</v>
      </c>
      <c r="I290" s="51" t="s">
        <v>114</v>
      </c>
      <c r="J290" s="150">
        <f t="shared" si="14"/>
        <v>44820</v>
      </c>
      <c r="K290" s="241">
        <v>44826</v>
      </c>
      <c r="X290" s="149" t="s">
        <v>99</v>
      </c>
      <c r="Y290" s="144">
        <v>2422830000</v>
      </c>
      <c r="Z290" s="145" t="s">
        <v>52</v>
      </c>
      <c r="AA290" s="147" t="s">
        <v>44</v>
      </c>
      <c r="AB290" s="245" t="s">
        <v>1211</v>
      </c>
      <c r="AC290" s="150">
        <f t="shared" si="12"/>
        <v>44826</v>
      </c>
      <c r="AD290" s="157">
        <f t="shared" si="15"/>
        <v>2000000</v>
      </c>
      <c r="AE290" s="147"/>
      <c r="AF290" s="147"/>
      <c r="AG290" s="159">
        <v>44740</v>
      </c>
      <c r="AH290" s="145" t="s">
        <v>2202</v>
      </c>
      <c r="AI290" s="309">
        <v>604598000</v>
      </c>
      <c r="AJ290" s="153">
        <v>1</v>
      </c>
    </row>
    <row r="291" spans="1:36" ht="35.450000000000003" customHeight="1" x14ac:dyDescent="0.25">
      <c r="A291" s="326" t="s">
        <v>907</v>
      </c>
      <c r="B291" s="241">
        <v>44816</v>
      </c>
      <c r="C291" s="245" t="s">
        <v>1212</v>
      </c>
      <c r="D291" s="172" t="s">
        <v>384</v>
      </c>
      <c r="E291" s="45" t="s">
        <v>51</v>
      </c>
      <c r="F291" s="45" t="s">
        <v>406</v>
      </c>
      <c r="G291" s="174">
        <v>575000</v>
      </c>
      <c r="H291" s="172" t="s">
        <v>384</v>
      </c>
      <c r="I291" s="51" t="s">
        <v>109</v>
      </c>
      <c r="J291" s="150">
        <f t="shared" si="14"/>
        <v>44816</v>
      </c>
      <c r="K291" s="241">
        <v>44820</v>
      </c>
      <c r="X291" s="149" t="s">
        <v>99</v>
      </c>
      <c r="Y291" s="144">
        <v>2422830000</v>
      </c>
      <c r="Z291" s="145" t="s">
        <v>52</v>
      </c>
      <c r="AA291" s="147" t="s">
        <v>44</v>
      </c>
      <c r="AB291" s="245" t="s">
        <v>1212</v>
      </c>
      <c r="AC291" s="150">
        <f t="shared" si="12"/>
        <v>44820</v>
      </c>
      <c r="AD291" s="157">
        <f t="shared" si="15"/>
        <v>575000</v>
      </c>
      <c r="AE291" s="147"/>
      <c r="AF291" s="147"/>
      <c r="AG291" s="159">
        <v>44740</v>
      </c>
      <c r="AH291" s="145" t="s">
        <v>2202</v>
      </c>
      <c r="AI291" s="309">
        <v>604598000</v>
      </c>
      <c r="AJ291" s="153">
        <v>1</v>
      </c>
    </row>
    <row r="292" spans="1:36" ht="35.450000000000003" customHeight="1" x14ac:dyDescent="0.25">
      <c r="A292" s="326" t="s">
        <v>908</v>
      </c>
      <c r="B292" s="241">
        <v>44823</v>
      </c>
      <c r="C292" s="245" t="s">
        <v>1213</v>
      </c>
      <c r="D292" s="172" t="s">
        <v>385</v>
      </c>
      <c r="E292" s="45" t="s">
        <v>51</v>
      </c>
      <c r="F292" s="45" t="s">
        <v>406</v>
      </c>
      <c r="G292" s="174">
        <v>2500000</v>
      </c>
      <c r="H292" s="172" t="s">
        <v>385</v>
      </c>
      <c r="I292" s="51" t="s">
        <v>114</v>
      </c>
      <c r="J292" s="150">
        <f t="shared" si="14"/>
        <v>44823</v>
      </c>
      <c r="K292" s="152">
        <v>44820</v>
      </c>
      <c r="X292" s="149" t="s">
        <v>99</v>
      </c>
      <c r="Y292" s="144">
        <v>2422830000</v>
      </c>
      <c r="Z292" s="145" t="s">
        <v>52</v>
      </c>
      <c r="AA292" s="147" t="s">
        <v>44</v>
      </c>
      <c r="AB292" s="245" t="s">
        <v>1213</v>
      </c>
      <c r="AC292" s="150">
        <f t="shared" ref="AC292:AC311" si="16">K292</f>
        <v>44820</v>
      </c>
      <c r="AD292" s="157">
        <f t="shared" si="15"/>
        <v>2500000</v>
      </c>
      <c r="AE292" s="147"/>
      <c r="AF292" s="147"/>
      <c r="AG292" s="159">
        <v>44740</v>
      </c>
      <c r="AH292" s="145" t="s">
        <v>2202</v>
      </c>
      <c r="AI292" s="309">
        <v>604598000</v>
      </c>
      <c r="AJ292" s="153">
        <v>1</v>
      </c>
    </row>
    <row r="293" spans="1:36" ht="35.450000000000003" customHeight="1" x14ac:dyDescent="0.25">
      <c r="A293" s="326" t="s">
        <v>909</v>
      </c>
      <c r="B293" s="241">
        <v>44817</v>
      </c>
      <c r="C293" s="245" t="s">
        <v>1214</v>
      </c>
      <c r="D293" s="186" t="s">
        <v>386</v>
      </c>
      <c r="E293" s="45" t="s">
        <v>51</v>
      </c>
      <c r="F293" s="45" t="s">
        <v>406</v>
      </c>
      <c r="G293" s="174">
        <v>5000000</v>
      </c>
      <c r="H293" s="173" t="s">
        <v>386</v>
      </c>
      <c r="I293" s="51" t="s">
        <v>109</v>
      </c>
      <c r="J293" s="150">
        <f t="shared" si="14"/>
        <v>44817</v>
      </c>
      <c r="K293" s="52">
        <v>44823</v>
      </c>
      <c r="X293" s="149" t="s">
        <v>99</v>
      </c>
      <c r="Y293" s="144">
        <v>2422830000</v>
      </c>
      <c r="Z293" s="145" t="s">
        <v>52</v>
      </c>
      <c r="AA293" s="147" t="s">
        <v>44</v>
      </c>
      <c r="AB293" s="245" t="s">
        <v>1214</v>
      </c>
      <c r="AC293" s="150">
        <f t="shared" si="16"/>
        <v>44823</v>
      </c>
      <c r="AD293" s="157">
        <f t="shared" si="15"/>
        <v>5000000</v>
      </c>
      <c r="AE293" s="147"/>
      <c r="AF293" s="147"/>
      <c r="AG293" s="159">
        <v>44740</v>
      </c>
      <c r="AH293" s="145" t="s">
        <v>2202</v>
      </c>
      <c r="AI293" s="309">
        <v>604598000</v>
      </c>
      <c r="AJ293" s="153">
        <v>1</v>
      </c>
    </row>
    <row r="294" spans="1:36" ht="35.450000000000003" customHeight="1" x14ac:dyDescent="0.25">
      <c r="A294" s="326" t="s">
        <v>910</v>
      </c>
      <c r="B294" s="152">
        <v>44817</v>
      </c>
      <c r="C294" s="245" t="s">
        <v>1215</v>
      </c>
      <c r="D294" s="172" t="s">
        <v>387</v>
      </c>
      <c r="E294" s="45" t="s">
        <v>51</v>
      </c>
      <c r="F294" s="45" t="s">
        <v>406</v>
      </c>
      <c r="G294" s="174">
        <v>2000000</v>
      </c>
      <c r="H294" s="172" t="s">
        <v>387</v>
      </c>
      <c r="I294" s="51" t="s">
        <v>133</v>
      </c>
      <c r="J294" s="150">
        <f t="shared" si="14"/>
        <v>44817</v>
      </c>
      <c r="K294" s="52">
        <v>44824</v>
      </c>
      <c r="X294" s="149" t="s">
        <v>99</v>
      </c>
      <c r="Y294" s="144">
        <v>2422830000</v>
      </c>
      <c r="Z294" s="145" t="s">
        <v>52</v>
      </c>
      <c r="AA294" s="147" t="s">
        <v>44</v>
      </c>
      <c r="AB294" s="245" t="s">
        <v>1215</v>
      </c>
      <c r="AC294" s="150">
        <f t="shared" si="16"/>
        <v>44824</v>
      </c>
      <c r="AD294" s="157">
        <f t="shared" si="15"/>
        <v>2000000</v>
      </c>
      <c r="AE294" s="147"/>
      <c r="AF294" s="147"/>
      <c r="AG294" s="159">
        <v>44740</v>
      </c>
      <c r="AH294" s="145" t="s">
        <v>2202</v>
      </c>
      <c r="AI294" s="309">
        <v>604598000</v>
      </c>
      <c r="AJ294" s="153">
        <v>1</v>
      </c>
    </row>
    <row r="295" spans="1:36" s="264" customFormat="1" ht="35.450000000000003" customHeight="1" x14ac:dyDescent="0.25">
      <c r="A295" s="326" t="s">
        <v>911</v>
      </c>
      <c r="B295" s="152">
        <v>44820</v>
      </c>
      <c r="C295" s="245" t="s">
        <v>1216</v>
      </c>
      <c r="D295" s="186" t="s">
        <v>388</v>
      </c>
      <c r="E295" s="143" t="s">
        <v>51</v>
      </c>
      <c r="F295" s="143" t="s">
        <v>406</v>
      </c>
      <c r="G295" s="174">
        <v>1125000</v>
      </c>
      <c r="H295" s="173" t="s">
        <v>388</v>
      </c>
      <c r="I295" s="145" t="s">
        <v>109</v>
      </c>
      <c r="J295" s="150">
        <f t="shared" si="14"/>
        <v>44820</v>
      </c>
      <c r="K295" s="152">
        <v>44820</v>
      </c>
      <c r="L295" s="185"/>
      <c r="M295" s="185"/>
      <c r="N295" s="185"/>
      <c r="O295" s="185"/>
      <c r="P295" s="185"/>
      <c r="Q295" s="185"/>
      <c r="R295" s="185"/>
      <c r="S295" s="185"/>
      <c r="T295" s="185"/>
      <c r="U295" s="185"/>
      <c r="V295" s="185"/>
      <c r="W295" s="185"/>
      <c r="X295" s="149" t="s">
        <v>99</v>
      </c>
      <c r="Y295" s="144">
        <v>2422830000</v>
      </c>
      <c r="Z295" s="145" t="s">
        <v>52</v>
      </c>
      <c r="AA295" s="147" t="s">
        <v>44</v>
      </c>
      <c r="AB295" s="245" t="s">
        <v>1216</v>
      </c>
      <c r="AC295" s="150">
        <f t="shared" si="16"/>
        <v>44820</v>
      </c>
      <c r="AD295" s="179">
        <f t="shared" si="15"/>
        <v>1125000</v>
      </c>
      <c r="AE295" s="147"/>
      <c r="AF295" s="147"/>
      <c r="AG295" s="180">
        <v>44740</v>
      </c>
      <c r="AH295" s="145" t="s">
        <v>2202</v>
      </c>
      <c r="AI295" s="309">
        <v>604598000</v>
      </c>
      <c r="AJ295" s="153">
        <v>1</v>
      </c>
    </row>
    <row r="296" spans="1:36" ht="35.450000000000003" customHeight="1" x14ac:dyDescent="0.25">
      <c r="A296" s="326" t="s">
        <v>912</v>
      </c>
      <c r="B296" s="52">
        <v>44820</v>
      </c>
      <c r="C296" s="245" t="s">
        <v>1217</v>
      </c>
      <c r="D296" s="186" t="s">
        <v>389</v>
      </c>
      <c r="E296" s="45" t="s">
        <v>51</v>
      </c>
      <c r="F296" s="45" t="s">
        <v>406</v>
      </c>
      <c r="G296" s="174">
        <v>2500000</v>
      </c>
      <c r="H296" s="173" t="s">
        <v>389</v>
      </c>
      <c r="I296" s="51" t="s">
        <v>133</v>
      </c>
      <c r="J296" s="150">
        <f t="shared" si="14"/>
        <v>44820</v>
      </c>
      <c r="K296" s="241">
        <v>44827</v>
      </c>
      <c r="X296" s="149" t="s">
        <v>99</v>
      </c>
      <c r="Y296" s="144">
        <v>2422830000</v>
      </c>
      <c r="Z296" s="145" t="s">
        <v>52</v>
      </c>
      <c r="AA296" s="147" t="s">
        <v>44</v>
      </c>
      <c r="AB296" s="245" t="s">
        <v>1217</v>
      </c>
      <c r="AC296" s="150">
        <f t="shared" si="16"/>
        <v>44827</v>
      </c>
      <c r="AD296" s="157">
        <f t="shared" si="15"/>
        <v>2500000</v>
      </c>
      <c r="AE296" s="147"/>
      <c r="AF296" s="147"/>
      <c r="AG296" s="159">
        <v>44740</v>
      </c>
      <c r="AH296" s="145" t="s">
        <v>2202</v>
      </c>
      <c r="AI296" s="309">
        <v>604598000</v>
      </c>
      <c r="AJ296" s="153">
        <v>1</v>
      </c>
    </row>
    <row r="297" spans="1:36" ht="35.450000000000003" customHeight="1" x14ac:dyDescent="0.25">
      <c r="A297" s="326" t="s">
        <v>913</v>
      </c>
      <c r="B297" s="52">
        <v>44820</v>
      </c>
      <c r="C297" s="245" t="s">
        <v>1218</v>
      </c>
      <c r="D297" s="186" t="s">
        <v>390</v>
      </c>
      <c r="E297" s="45" t="s">
        <v>51</v>
      </c>
      <c r="F297" s="45" t="s">
        <v>406</v>
      </c>
      <c r="G297" s="174">
        <v>7500000</v>
      </c>
      <c r="H297" s="173" t="s">
        <v>390</v>
      </c>
      <c r="I297" s="51" t="s">
        <v>109</v>
      </c>
      <c r="J297" s="150">
        <f t="shared" si="14"/>
        <v>44820</v>
      </c>
      <c r="K297" s="241">
        <v>44820</v>
      </c>
      <c r="X297" s="149" t="s">
        <v>99</v>
      </c>
      <c r="Y297" s="144">
        <v>2422830000</v>
      </c>
      <c r="Z297" s="145" t="s">
        <v>52</v>
      </c>
      <c r="AA297" s="147" t="s">
        <v>44</v>
      </c>
      <c r="AB297" s="245" t="s">
        <v>1218</v>
      </c>
      <c r="AC297" s="150">
        <f t="shared" si="16"/>
        <v>44820</v>
      </c>
      <c r="AD297" s="157">
        <f t="shared" si="15"/>
        <v>7500000</v>
      </c>
      <c r="AE297" s="147"/>
      <c r="AF297" s="147"/>
      <c r="AG297" s="159">
        <v>44740</v>
      </c>
      <c r="AH297" s="145" t="s">
        <v>2202</v>
      </c>
      <c r="AI297" s="309">
        <v>604598000</v>
      </c>
      <c r="AJ297" s="153">
        <v>1</v>
      </c>
    </row>
    <row r="298" spans="1:36" ht="35.450000000000003" customHeight="1" x14ac:dyDescent="0.25">
      <c r="A298" s="326" t="s">
        <v>914</v>
      </c>
      <c r="B298" s="241">
        <v>44823</v>
      </c>
      <c r="C298" s="245" t="s">
        <v>1219</v>
      </c>
      <c r="D298" s="186" t="s">
        <v>391</v>
      </c>
      <c r="E298" s="45" t="s">
        <v>51</v>
      </c>
      <c r="F298" s="45" t="s">
        <v>406</v>
      </c>
      <c r="G298" s="174">
        <v>2800000</v>
      </c>
      <c r="H298" s="173" t="s">
        <v>391</v>
      </c>
      <c r="I298" s="51" t="s">
        <v>109</v>
      </c>
      <c r="J298" s="150">
        <f t="shared" si="14"/>
        <v>44823</v>
      </c>
      <c r="K298" s="152">
        <v>44820</v>
      </c>
      <c r="X298" s="149" t="s">
        <v>99</v>
      </c>
      <c r="Y298" s="144">
        <v>2422830000</v>
      </c>
      <c r="Z298" s="145" t="s">
        <v>52</v>
      </c>
      <c r="AA298" s="147" t="s">
        <v>44</v>
      </c>
      <c r="AB298" s="245" t="s">
        <v>1219</v>
      </c>
      <c r="AC298" s="150">
        <f t="shared" si="16"/>
        <v>44820</v>
      </c>
      <c r="AD298" s="157">
        <f t="shared" si="15"/>
        <v>2800000</v>
      </c>
      <c r="AE298" s="147"/>
      <c r="AF298" s="147"/>
      <c r="AG298" s="159">
        <v>44740</v>
      </c>
      <c r="AH298" s="145" t="s">
        <v>2202</v>
      </c>
      <c r="AI298" s="309">
        <v>604598000</v>
      </c>
      <c r="AJ298" s="153">
        <v>1</v>
      </c>
    </row>
    <row r="299" spans="1:36" ht="35.450000000000003" customHeight="1" x14ac:dyDescent="0.25">
      <c r="A299" s="326" t="s">
        <v>915</v>
      </c>
      <c r="B299" s="241">
        <v>44817</v>
      </c>
      <c r="C299" s="245" t="s">
        <v>1220</v>
      </c>
      <c r="D299" s="186" t="s">
        <v>392</v>
      </c>
      <c r="E299" s="45" t="s">
        <v>51</v>
      </c>
      <c r="F299" s="45" t="s">
        <v>406</v>
      </c>
      <c r="G299" s="174">
        <v>2500000</v>
      </c>
      <c r="H299" s="173" t="s">
        <v>392</v>
      </c>
      <c r="I299" s="51">
        <v>3</v>
      </c>
      <c r="J299" s="150" t="s">
        <v>1237</v>
      </c>
      <c r="K299" s="241">
        <v>44824</v>
      </c>
      <c r="X299" s="149" t="s">
        <v>99</v>
      </c>
      <c r="Y299" s="144">
        <v>2422830000</v>
      </c>
      <c r="Z299" s="145" t="s">
        <v>52</v>
      </c>
      <c r="AA299" s="147" t="s">
        <v>44</v>
      </c>
      <c r="AB299" s="245" t="s">
        <v>1220</v>
      </c>
      <c r="AC299" s="150">
        <f t="shared" si="16"/>
        <v>44824</v>
      </c>
      <c r="AD299" s="157">
        <f t="shared" si="15"/>
        <v>2500000</v>
      </c>
      <c r="AE299" s="147"/>
      <c r="AF299" s="147"/>
      <c r="AG299" s="159">
        <v>44740</v>
      </c>
      <c r="AH299" s="145" t="s">
        <v>2202</v>
      </c>
      <c r="AI299" s="309">
        <v>604598000</v>
      </c>
      <c r="AJ299" s="153">
        <v>1</v>
      </c>
    </row>
    <row r="300" spans="1:36" ht="35.450000000000003" customHeight="1" x14ac:dyDescent="0.25">
      <c r="A300" s="326" t="s">
        <v>916</v>
      </c>
      <c r="B300" s="152">
        <v>44817</v>
      </c>
      <c r="C300" s="245" t="s">
        <v>1221</v>
      </c>
      <c r="D300" s="172" t="s">
        <v>393</v>
      </c>
      <c r="E300" s="45" t="s">
        <v>51</v>
      </c>
      <c r="F300" s="45" t="s">
        <v>406</v>
      </c>
      <c r="G300" s="174">
        <v>600000</v>
      </c>
      <c r="H300" s="172" t="s">
        <v>393</v>
      </c>
      <c r="I300" s="51" t="s">
        <v>114</v>
      </c>
      <c r="J300" s="150">
        <f t="shared" ref="J300:J307" si="17">B300</f>
        <v>44817</v>
      </c>
      <c r="K300" s="152">
        <v>44820</v>
      </c>
      <c r="X300" s="149" t="s">
        <v>99</v>
      </c>
      <c r="Y300" s="144">
        <v>2422830000</v>
      </c>
      <c r="Z300" s="145" t="s">
        <v>52</v>
      </c>
      <c r="AA300" s="147" t="s">
        <v>44</v>
      </c>
      <c r="AB300" s="245" t="s">
        <v>1221</v>
      </c>
      <c r="AC300" s="150">
        <f t="shared" si="16"/>
        <v>44820</v>
      </c>
      <c r="AD300" s="157">
        <f t="shared" si="15"/>
        <v>600000</v>
      </c>
      <c r="AE300" s="147"/>
      <c r="AF300" s="147"/>
      <c r="AG300" s="159">
        <v>44740</v>
      </c>
      <c r="AH300" s="145" t="s">
        <v>2202</v>
      </c>
      <c r="AI300" s="309">
        <v>604598000</v>
      </c>
      <c r="AJ300" s="153">
        <v>1</v>
      </c>
    </row>
    <row r="301" spans="1:36" ht="35.450000000000003" customHeight="1" x14ac:dyDescent="0.25">
      <c r="A301" s="326" t="s">
        <v>917</v>
      </c>
      <c r="B301" s="52">
        <v>44820</v>
      </c>
      <c r="C301" s="245" t="s">
        <v>1222</v>
      </c>
      <c r="D301" s="172" t="s">
        <v>394</v>
      </c>
      <c r="E301" s="45" t="s">
        <v>51</v>
      </c>
      <c r="F301" s="45" t="s">
        <v>406</v>
      </c>
      <c r="G301" s="174">
        <v>1400000</v>
      </c>
      <c r="H301" s="172" t="s">
        <v>394</v>
      </c>
      <c r="I301" s="51" t="s">
        <v>109</v>
      </c>
      <c r="J301" s="150">
        <f t="shared" si="17"/>
        <v>44820</v>
      </c>
      <c r="K301" s="52">
        <v>44823</v>
      </c>
      <c r="X301" s="149" t="s">
        <v>99</v>
      </c>
      <c r="Y301" s="144">
        <v>2422830000</v>
      </c>
      <c r="Z301" s="145" t="s">
        <v>52</v>
      </c>
      <c r="AA301" s="147" t="s">
        <v>44</v>
      </c>
      <c r="AB301" s="245" t="s">
        <v>1222</v>
      </c>
      <c r="AC301" s="150">
        <f t="shared" si="16"/>
        <v>44823</v>
      </c>
      <c r="AD301" s="157">
        <f t="shared" si="15"/>
        <v>1400000</v>
      </c>
      <c r="AE301" s="147"/>
      <c r="AF301" s="147"/>
      <c r="AG301" s="159">
        <v>44740</v>
      </c>
      <c r="AH301" s="145" t="s">
        <v>2202</v>
      </c>
      <c r="AI301" s="309">
        <v>604598000</v>
      </c>
      <c r="AJ301" s="153">
        <v>1</v>
      </c>
    </row>
    <row r="302" spans="1:36" ht="35.450000000000003" customHeight="1" x14ac:dyDescent="0.25">
      <c r="A302" s="326" t="s">
        <v>918</v>
      </c>
      <c r="B302" s="241">
        <v>44823</v>
      </c>
      <c r="C302" s="245" t="s">
        <v>1223</v>
      </c>
      <c r="D302" s="172" t="s">
        <v>395</v>
      </c>
      <c r="E302" s="45" t="s">
        <v>51</v>
      </c>
      <c r="F302" s="45" t="s">
        <v>406</v>
      </c>
      <c r="G302" s="174">
        <v>1000000</v>
      </c>
      <c r="H302" s="172" t="s">
        <v>395</v>
      </c>
      <c r="I302" s="51" t="s">
        <v>109</v>
      </c>
      <c r="J302" s="150">
        <f t="shared" si="17"/>
        <v>44823</v>
      </c>
      <c r="K302" s="52">
        <v>44823</v>
      </c>
      <c r="X302" s="149" t="s">
        <v>99</v>
      </c>
      <c r="Y302" s="144">
        <v>2422830000</v>
      </c>
      <c r="Z302" s="145" t="s">
        <v>52</v>
      </c>
      <c r="AA302" s="147" t="s">
        <v>44</v>
      </c>
      <c r="AB302" s="245" t="s">
        <v>1223</v>
      </c>
      <c r="AC302" s="150">
        <f t="shared" si="16"/>
        <v>44823</v>
      </c>
      <c r="AD302" s="157">
        <f t="shared" si="15"/>
        <v>1000000</v>
      </c>
      <c r="AE302" s="147"/>
      <c r="AF302" s="147"/>
      <c r="AG302" s="159">
        <v>44740</v>
      </c>
      <c r="AH302" s="145" t="s">
        <v>2202</v>
      </c>
      <c r="AI302" s="309">
        <v>604598000</v>
      </c>
      <c r="AJ302" s="153">
        <v>1</v>
      </c>
    </row>
    <row r="303" spans="1:36" ht="35.450000000000003" customHeight="1" x14ac:dyDescent="0.25">
      <c r="A303" s="326" t="s">
        <v>919</v>
      </c>
      <c r="B303" s="241">
        <v>44817</v>
      </c>
      <c r="C303" s="245" t="s">
        <v>1224</v>
      </c>
      <c r="D303" s="172" t="s">
        <v>396</v>
      </c>
      <c r="E303" s="45" t="s">
        <v>51</v>
      </c>
      <c r="F303" s="45" t="s">
        <v>406</v>
      </c>
      <c r="G303" s="174">
        <v>4800000</v>
      </c>
      <c r="H303" s="172" t="s">
        <v>396</v>
      </c>
      <c r="I303" s="51" t="s">
        <v>114</v>
      </c>
      <c r="J303" s="150">
        <f t="shared" si="17"/>
        <v>44817</v>
      </c>
      <c r="K303" s="52">
        <v>44823</v>
      </c>
      <c r="X303" s="149" t="s">
        <v>99</v>
      </c>
      <c r="Y303" s="144">
        <v>2422830000</v>
      </c>
      <c r="Z303" s="145" t="s">
        <v>52</v>
      </c>
      <c r="AA303" s="147" t="s">
        <v>44</v>
      </c>
      <c r="AB303" s="245" t="s">
        <v>1224</v>
      </c>
      <c r="AC303" s="150">
        <f t="shared" si="16"/>
        <v>44823</v>
      </c>
      <c r="AD303" s="157">
        <f t="shared" si="15"/>
        <v>4800000</v>
      </c>
      <c r="AE303" s="147"/>
      <c r="AF303" s="147"/>
      <c r="AG303" s="159">
        <v>44740</v>
      </c>
      <c r="AH303" s="145" t="s">
        <v>2202</v>
      </c>
      <c r="AI303" s="309">
        <v>604598000</v>
      </c>
      <c r="AJ303" s="153">
        <v>1</v>
      </c>
    </row>
    <row r="304" spans="1:36" ht="35.450000000000003" customHeight="1" x14ac:dyDescent="0.25">
      <c r="A304" s="326" t="s">
        <v>920</v>
      </c>
      <c r="B304" s="52">
        <v>44820</v>
      </c>
      <c r="C304" s="245" t="s">
        <v>1225</v>
      </c>
      <c r="D304" s="172" t="s">
        <v>397</v>
      </c>
      <c r="E304" s="45" t="s">
        <v>51</v>
      </c>
      <c r="F304" s="45" t="s">
        <v>406</v>
      </c>
      <c r="G304" s="174">
        <v>2200000</v>
      </c>
      <c r="H304" s="172" t="s">
        <v>397</v>
      </c>
      <c r="I304" s="51" t="s">
        <v>109</v>
      </c>
      <c r="J304" s="150">
        <f t="shared" si="17"/>
        <v>44820</v>
      </c>
      <c r="K304" s="241">
        <v>44826</v>
      </c>
      <c r="X304" s="149" t="s">
        <v>99</v>
      </c>
      <c r="Y304" s="144">
        <v>2422830000</v>
      </c>
      <c r="Z304" s="145" t="s">
        <v>52</v>
      </c>
      <c r="AA304" s="147" t="s">
        <v>44</v>
      </c>
      <c r="AB304" s="245" t="s">
        <v>1225</v>
      </c>
      <c r="AC304" s="150">
        <f t="shared" si="16"/>
        <v>44826</v>
      </c>
      <c r="AD304" s="157">
        <f t="shared" si="15"/>
        <v>2200000</v>
      </c>
      <c r="AE304" s="147"/>
      <c r="AF304" s="147"/>
      <c r="AG304" s="159">
        <v>44740</v>
      </c>
      <c r="AH304" s="145" t="s">
        <v>2202</v>
      </c>
      <c r="AI304" s="309">
        <v>604598000</v>
      </c>
      <c r="AJ304" s="153">
        <v>1</v>
      </c>
    </row>
    <row r="305" spans="1:36" ht="35.450000000000003" customHeight="1" x14ac:dyDescent="0.25">
      <c r="A305" s="326" t="s">
        <v>921</v>
      </c>
      <c r="B305" s="52">
        <v>44820</v>
      </c>
      <c r="C305" s="245" t="s">
        <v>1226</v>
      </c>
      <c r="D305" s="172" t="s">
        <v>398</v>
      </c>
      <c r="E305" s="45" t="s">
        <v>51</v>
      </c>
      <c r="F305" s="45" t="s">
        <v>406</v>
      </c>
      <c r="G305" s="174">
        <v>5500000</v>
      </c>
      <c r="H305" s="172" t="s">
        <v>398</v>
      </c>
      <c r="I305" s="51" t="s">
        <v>114</v>
      </c>
      <c r="J305" s="150">
        <f t="shared" si="17"/>
        <v>44820</v>
      </c>
      <c r="K305" s="241">
        <v>44823</v>
      </c>
      <c r="X305" s="149" t="s">
        <v>99</v>
      </c>
      <c r="Y305" s="144">
        <v>2422830000</v>
      </c>
      <c r="Z305" s="145" t="s">
        <v>52</v>
      </c>
      <c r="AA305" s="147" t="s">
        <v>44</v>
      </c>
      <c r="AB305" s="245" t="s">
        <v>1226</v>
      </c>
      <c r="AC305" s="150">
        <f t="shared" si="16"/>
        <v>44823</v>
      </c>
      <c r="AD305" s="157">
        <f t="shared" si="15"/>
        <v>5500000</v>
      </c>
      <c r="AE305" s="147"/>
      <c r="AF305" s="147"/>
      <c r="AG305" s="159">
        <v>44740</v>
      </c>
      <c r="AH305" s="145" t="s">
        <v>2202</v>
      </c>
      <c r="AI305" s="309">
        <v>604598000</v>
      </c>
      <c r="AJ305" s="153">
        <v>1</v>
      </c>
    </row>
    <row r="306" spans="1:36" ht="35.450000000000003" customHeight="1" x14ac:dyDescent="0.25">
      <c r="A306" s="326" t="s">
        <v>922</v>
      </c>
      <c r="B306" s="241">
        <v>44823</v>
      </c>
      <c r="C306" s="245" t="s">
        <v>1227</v>
      </c>
      <c r="D306" s="186" t="s">
        <v>399</v>
      </c>
      <c r="E306" s="45" t="s">
        <v>51</v>
      </c>
      <c r="F306" s="45" t="s">
        <v>406</v>
      </c>
      <c r="G306" s="174">
        <v>1500000</v>
      </c>
      <c r="H306" s="173" t="s">
        <v>399</v>
      </c>
      <c r="I306" s="51" t="s">
        <v>109</v>
      </c>
      <c r="J306" s="150">
        <f t="shared" si="17"/>
        <v>44823</v>
      </c>
      <c r="K306" s="152">
        <v>44826</v>
      </c>
      <c r="X306" s="149" t="s">
        <v>99</v>
      </c>
      <c r="Y306" s="144">
        <v>2422830000</v>
      </c>
      <c r="Z306" s="145" t="s">
        <v>52</v>
      </c>
      <c r="AA306" s="147" t="s">
        <v>44</v>
      </c>
      <c r="AB306" s="245" t="s">
        <v>1227</v>
      </c>
      <c r="AC306" s="150">
        <f t="shared" si="16"/>
        <v>44826</v>
      </c>
      <c r="AD306" s="157">
        <f t="shared" si="15"/>
        <v>1500000</v>
      </c>
      <c r="AE306" s="147"/>
      <c r="AF306" s="147"/>
      <c r="AG306" s="159">
        <v>44740</v>
      </c>
      <c r="AH306" s="145" t="s">
        <v>2202</v>
      </c>
      <c r="AI306" s="309">
        <v>604598000</v>
      </c>
      <c r="AJ306" s="153">
        <v>1</v>
      </c>
    </row>
    <row r="307" spans="1:36" ht="35.450000000000003" customHeight="1" x14ac:dyDescent="0.25">
      <c r="A307" s="326" t="s">
        <v>923</v>
      </c>
      <c r="B307" s="241">
        <v>44817</v>
      </c>
      <c r="C307" s="245" t="s">
        <v>1228</v>
      </c>
      <c r="D307" s="186" t="s">
        <v>400</v>
      </c>
      <c r="E307" s="45" t="s">
        <v>51</v>
      </c>
      <c r="F307" s="45" t="s">
        <v>406</v>
      </c>
      <c r="G307" s="174">
        <v>3000000</v>
      </c>
      <c r="H307" s="173" t="s">
        <v>400</v>
      </c>
      <c r="I307" s="51" t="s">
        <v>133</v>
      </c>
      <c r="J307" s="150">
        <f t="shared" si="17"/>
        <v>44817</v>
      </c>
      <c r="K307" s="241">
        <v>44821</v>
      </c>
      <c r="X307" s="184" t="s">
        <v>99</v>
      </c>
      <c r="Y307" s="247">
        <v>2422830000</v>
      </c>
      <c r="Z307" s="248" t="s">
        <v>52</v>
      </c>
      <c r="AA307" s="246" t="s">
        <v>44</v>
      </c>
      <c r="AB307" s="249" t="s">
        <v>1228</v>
      </c>
      <c r="AC307" s="250">
        <f t="shared" si="16"/>
        <v>44821</v>
      </c>
      <c r="AD307" s="251">
        <f t="shared" si="15"/>
        <v>3000000</v>
      </c>
      <c r="AE307" s="246"/>
      <c r="AF307" s="246"/>
      <c r="AG307" s="252">
        <v>44740</v>
      </c>
      <c r="AH307" s="145" t="s">
        <v>2202</v>
      </c>
      <c r="AI307" s="309">
        <v>604598000</v>
      </c>
      <c r="AJ307" s="253">
        <v>1</v>
      </c>
    </row>
    <row r="308" spans="1:36" ht="35.450000000000003" customHeight="1" x14ac:dyDescent="0.25">
      <c r="A308" s="326" t="s">
        <v>924</v>
      </c>
      <c r="B308" s="241">
        <v>44817</v>
      </c>
      <c r="C308" s="245" t="s">
        <v>1229</v>
      </c>
      <c r="D308" s="186" t="s">
        <v>401</v>
      </c>
      <c r="E308" s="45" t="s">
        <v>51</v>
      </c>
      <c r="F308" s="45" t="s">
        <v>406</v>
      </c>
      <c r="G308" s="176">
        <v>5000000</v>
      </c>
      <c r="H308" s="173" t="s">
        <v>401</v>
      </c>
      <c r="I308" s="51" t="s">
        <v>133</v>
      </c>
      <c r="J308" s="150">
        <f t="shared" ref="J308" si="18">B308</f>
        <v>44817</v>
      </c>
      <c r="K308" s="241">
        <v>44821</v>
      </c>
      <c r="L308" s="261"/>
      <c r="M308" s="243"/>
      <c r="N308" s="243"/>
      <c r="O308" s="243"/>
      <c r="P308" s="243"/>
      <c r="Q308" s="243"/>
      <c r="R308" s="243"/>
      <c r="S308" s="243"/>
      <c r="T308" s="243"/>
      <c r="U308" s="243"/>
      <c r="V308" s="243"/>
      <c r="W308" s="243"/>
      <c r="X308" s="149" t="s">
        <v>99</v>
      </c>
      <c r="Y308" s="144">
        <v>2422830000</v>
      </c>
      <c r="Z308" s="145" t="s">
        <v>52</v>
      </c>
      <c r="AA308" s="147" t="s">
        <v>44</v>
      </c>
      <c r="AB308" s="245" t="s">
        <v>1229</v>
      </c>
      <c r="AC308" s="150">
        <f t="shared" si="16"/>
        <v>44821</v>
      </c>
      <c r="AD308" s="157">
        <f t="shared" si="15"/>
        <v>5000000</v>
      </c>
      <c r="AE308" s="147"/>
      <c r="AF308" s="147"/>
      <c r="AG308" s="159">
        <v>44740</v>
      </c>
      <c r="AH308" s="145" t="s">
        <v>2202</v>
      </c>
      <c r="AI308" s="309">
        <v>604598000</v>
      </c>
      <c r="AJ308" s="254">
        <v>1</v>
      </c>
    </row>
    <row r="309" spans="1:36" s="264" customFormat="1" ht="34.9" customHeight="1" x14ac:dyDescent="0.25">
      <c r="A309" s="326" t="s">
        <v>925</v>
      </c>
      <c r="B309" s="336" t="s">
        <v>942</v>
      </c>
      <c r="C309" s="327"/>
      <c r="D309" s="327" t="s">
        <v>935</v>
      </c>
      <c r="E309" s="143" t="s">
        <v>51</v>
      </c>
      <c r="F309" s="143" t="s">
        <v>404</v>
      </c>
      <c r="G309" s="176">
        <v>171000000</v>
      </c>
      <c r="H309" s="327" t="s">
        <v>935</v>
      </c>
      <c r="I309" s="145" t="s">
        <v>129</v>
      </c>
      <c r="J309" s="336" t="s">
        <v>942</v>
      </c>
      <c r="K309" s="336" t="s">
        <v>942</v>
      </c>
      <c r="L309" s="345"/>
      <c r="M309" s="327"/>
      <c r="N309" s="327"/>
      <c r="O309" s="327"/>
      <c r="P309" s="327"/>
      <c r="Q309" s="327"/>
      <c r="R309" s="327"/>
      <c r="S309" s="327"/>
      <c r="T309" s="327"/>
      <c r="U309" s="327"/>
      <c r="V309" s="327"/>
      <c r="W309" s="327"/>
      <c r="X309" s="149" t="s">
        <v>99</v>
      </c>
      <c r="Y309" s="318">
        <v>2422830000</v>
      </c>
      <c r="Z309" s="145" t="s">
        <v>52</v>
      </c>
      <c r="AA309" s="326" t="s">
        <v>44</v>
      </c>
      <c r="AB309" s="327"/>
      <c r="AC309" s="150" t="str">
        <f t="shared" si="16"/>
        <v>21-04-2022</v>
      </c>
      <c r="AD309" s="179">
        <v>171000000</v>
      </c>
      <c r="AE309" s="326"/>
      <c r="AF309" s="326"/>
      <c r="AG309" s="336" t="s">
        <v>942</v>
      </c>
      <c r="AH309" s="145" t="s">
        <v>2202</v>
      </c>
      <c r="AI309" s="318">
        <v>171000000</v>
      </c>
      <c r="AJ309" s="332">
        <v>1</v>
      </c>
    </row>
    <row r="310" spans="1:36" s="264" customFormat="1" ht="34.9" customHeight="1" x14ac:dyDescent="0.25">
      <c r="A310" s="326" t="s">
        <v>926</v>
      </c>
      <c r="B310" s="336" t="s">
        <v>943</v>
      </c>
      <c r="C310" s="327"/>
      <c r="D310" s="327" t="s">
        <v>936</v>
      </c>
      <c r="E310" s="143" t="s">
        <v>51</v>
      </c>
      <c r="F310" s="143" t="s">
        <v>404</v>
      </c>
      <c r="G310" s="176">
        <v>171000000</v>
      </c>
      <c r="H310" s="327" t="s">
        <v>936</v>
      </c>
      <c r="I310" s="145" t="s">
        <v>114</v>
      </c>
      <c r="J310" s="336" t="s">
        <v>943</v>
      </c>
      <c r="K310" s="336" t="s">
        <v>943</v>
      </c>
      <c r="L310" s="345"/>
      <c r="M310" s="327"/>
      <c r="N310" s="327"/>
      <c r="O310" s="327"/>
      <c r="P310" s="327"/>
      <c r="Q310" s="327"/>
      <c r="R310" s="327"/>
      <c r="S310" s="327"/>
      <c r="T310" s="327"/>
      <c r="U310" s="327"/>
      <c r="V310" s="327"/>
      <c r="W310" s="327"/>
      <c r="X310" s="149" t="s">
        <v>99</v>
      </c>
      <c r="Y310" s="318">
        <v>2422830000</v>
      </c>
      <c r="Z310" s="145" t="s">
        <v>52</v>
      </c>
      <c r="AA310" s="326" t="s">
        <v>44</v>
      </c>
      <c r="AB310" s="327"/>
      <c r="AC310" s="150" t="str">
        <f t="shared" si="16"/>
        <v>16-07-2022</v>
      </c>
      <c r="AD310" s="179">
        <f>G310</f>
        <v>171000000</v>
      </c>
      <c r="AE310" s="326"/>
      <c r="AF310" s="326"/>
      <c r="AG310" s="336" t="s">
        <v>943</v>
      </c>
      <c r="AH310" s="145" t="s">
        <v>2202</v>
      </c>
      <c r="AI310" s="318">
        <v>171000000</v>
      </c>
      <c r="AJ310" s="332">
        <v>1</v>
      </c>
    </row>
    <row r="311" spans="1:36" s="264" customFormat="1" ht="34.9" customHeight="1" x14ac:dyDescent="0.25">
      <c r="A311" s="326" t="s">
        <v>927</v>
      </c>
      <c r="B311" s="336" t="s">
        <v>941</v>
      </c>
      <c r="C311" s="327"/>
      <c r="D311" s="327" t="s">
        <v>937</v>
      </c>
      <c r="E311" s="143" t="s">
        <v>51</v>
      </c>
      <c r="F311" s="143" t="s">
        <v>404</v>
      </c>
      <c r="G311" s="176">
        <v>171000000</v>
      </c>
      <c r="H311" s="327" t="s">
        <v>937</v>
      </c>
      <c r="I311" s="145" t="s">
        <v>109</v>
      </c>
      <c r="J311" s="336" t="s">
        <v>941</v>
      </c>
      <c r="K311" s="336" t="s">
        <v>941</v>
      </c>
      <c r="L311" s="345"/>
      <c r="M311" s="327"/>
      <c r="N311" s="327"/>
      <c r="O311" s="327"/>
      <c r="P311" s="327"/>
      <c r="Q311" s="327"/>
      <c r="R311" s="327"/>
      <c r="S311" s="327"/>
      <c r="T311" s="327"/>
      <c r="U311" s="327"/>
      <c r="V311" s="327"/>
      <c r="W311" s="327"/>
      <c r="X311" s="149" t="s">
        <v>99</v>
      </c>
      <c r="Y311" s="318">
        <v>2422830000</v>
      </c>
      <c r="Z311" s="145" t="s">
        <v>52</v>
      </c>
      <c r="AA311" s="326" t="s">
        <v>44</v>
      </c>
      <c r="AB311" s="327"/>
      <c r="AC311" s="150" t="str">
        <f t="shared" si="16"/>
        <v>26/10/2022</v>
      </c>
      <c r="AD311" s="179">
        <f>G311</f>
        <v>171000000</v>
      </c>
      <c r="AE311" s="326"/>
      <c r="AF311" s="326"/>
      <c r="AG311" s="336" t="s">
        <v>941</v>
      </c>
      <c r="AH311" s="145" t="s">
        <v>2202</v>
      </c>
      <c r="AI311" s="318">
        <v>171000000</v>
      </c>
      <c r="AJ311" s="332">
        <v>1</v>
      </c>
    </row>
    <row r="312" spans="1:36" s="264" customFormat="1" ht="17.25" customHeight="1" x14ac:dyDescent="0.25">
      <c r="A312" s="439" t="s">
        <v>928</v>
      </c>
      <c r="B312" s="416" t="s">
        <v>944</v>
      </c>
      <c r="C312" s="421"/>
      <c r="D312" s="271" t="s">
        <v>947</v>
      </c>
      <c r="E312" s="440" t="s">
        <v>51</v>
      </c>
      <c r="F312" s="440" t="s">
        <v>404</v>
      </c>
      <c r="G312" s="418">
        <v>28830000</v>
      </c>
      <c r="H312" s="271" t="s">
        <v>947</v>
      </c>
      <c r="I312" s="327" t="s">
        <v>938</v>
      </c>
      <c r="J312" s="416" t="s">
        <v>944</v>
      </c>
      <c r="K312" s="416" t="s">
        <v>944</v>
      </c>
      <c r="L312" s="345"/>
      <c r="M312" s="327"/>
      <c r="N312" s="327"/>
      <c r="O312" s="327"/>
      <c r="P312" s="327"/>
      <c r="Q312" s="327"/>
      <c r="R312" s="327"/>
      <c r="S312" s="327"/>
      <c r="T312" s="327"/>
      <c r="U312" s="327"/>
      <c r="V312" s="327"/>
      <c r="W312" s="271"/>
      <c r="X312" s="346" t="s">
        <v>1247</v>
      </c>
      <c r="Y312" s="422">
        <v>2422830000</v>
      </c>
      <c r="Z312" s="346" t="s">
        <v>1249</v>
      </c>
      <c r="AA312" s="425" t="s">
        <v>44</v>
      </c>
      <c r="AB312" s="271"/>
      <c r="AC312" s="416" t="s">
        <v>944</v>
      </c>
      <c r="AD312" s="436">
        <f>G312</f>
        <v>28830000</v>
      </c>
      <c r="AE312" s="271"/>
      <c r="AF312" s="347"/>
      <c r="AG312" s="416" t="s">
        <v>944</v>
      </c>
      <c r="AH312" s="145" t="s">
        <v>2202</v>
      </c>
      <c r="AI312" s="417">
        <v>28830000</v>
      </c>
      <c r="AJ312" s="435">
        <v>1</v>
      </c>
    </row>
    <row r="313" spans="1:36" s="264" customFormat="1" ht="17.45" customHeight="1" x14ac:dyDescent="0.25">
      <c r="A313" s="439"/>
      <c r="B313" s="416"/>
      <c r="C313" s="421"/>
      <c r="D313" s="348" t="s">
        <v>948</v>
      </c>
      <c r="E313" s="441"/>
      <c r="F313" s="441"/>
      <c r="G313" s="419"/>
      <c r="H313" s="348" t="s">
        <v>948</v>
      </c>
      <c r="I313" s="327" t="s">
        <v>938</v>
      </c>
      <c r="J313" s="416"/>
      <c r="K313" s="416"/>
      <c r="L313" s="345"/>
      <c r="M313" s="327"/>
      <c r="N313" s="327"/>
      <c r="O313" s="327"/>
      <c r="P313" s="327"/>
      <c r="Q313" s="327"/>
      <c r="R313" s="327"/>
      <c r="S313" s="327"/>
      <c r="T313" s="327"/>
      <c r="U313" s="327"/>
      <c r="V313" s="327"/>
      <c r="W313" s="348"/>
      <c r="X313" s="349" t="s">
        <v>1248</v>
      </c>
      <c r="Y313" s="423"/>
      <c r="Z313" s="349" t="s">
        <v>1250</v>
      </c>
      <c r="AA313" s="426"/>
      <c r="AB313" s="348"/>
      <c r="AC313" s="416"/>
      <c r="AD313" s="437"/>
      <c r="AE313" s="348"/>
      <c r="AF313" s="350"/>
      <c r="AG313" s="416"/>
      <c r="AH313" s="145" t="s">
        <v>2202</v>
      </c>
      <c r="AI313" s="417"/>
      <c r="AJ313" s="435"/>
    </row>
    <row r="314" spans="1:36" s="264" customFormat="1" ht="17.45" customHeight="1" x14ac:dyDescent="0.25">
      <c r="A314" s="439"/>
      <c r="B314" s="416"/>
      <c r="C314" s="421"/>
      <c r="D314" s="351" t="s">
        <v>946</v>
      </c>
      <c r="E314" s="442"/>
      <c r="F314" s="442"/>
      <c r="G314" s="420"/>
      <c r="H314" s="351" t="s">
        <v>946</v>
      </c>
      <c r="I314" s="327" t="s">
        <v>938</v>
      </c>
      <c r="J314" s="416"/>
      <c r="K314" s="416"/>
      <c r="L314" s="345"/>
      <c r="M314" s="327"/>
      <c r="N314" s="327"/>
      <c r="O314" s="327"/>
      <c r="P314" s="327"/>
      <c r="Q314" s="327"/>
      <c r="R314" s="327"/>
      <c r="S314" s="327"/>
      <c r="T314" s="327"/>
      <c r="U314" s="327"/>
      <c r="V314" s="327"/>
      <c r="W314" s="351"/>
      <c r="X314" s="352"/>
      <c r="Y314" s="424"/>
      <c r="Z314" s="352"/>
      <c r="AA314" s="427"/>
      <c r="AB314" s="351"/>
      <c r="AC314" s="416"/>
      <c r="AD314" s="438"/>
      <c r="AE314" s="351"/>
      <c r="AF314" s="353"/>
      <c r="AG314" s="416"/>
      <c r="AH314" s="145" t="s">
        <v>2202</v>
      </c>
      <c r="AI314" s="417"/>
      <c r="AJ314" s="435"/>
    </row>
    <row r="315" spans="1:36" s="264" customFormat="1" ht="31.5" x14ac:dyDescent="0.25">
      <c r="A315" s="326" t="s">
        <v>929</v>
      </c>
      <c r="B315" s="354" t="s">
        <v>945</v>
      </c>
      <c r="C315" s="327"/>
      <c r="D315" s="327" t="s">
        <v>949</v>
      </c>
      <c r="E315" s="143" t="s">
        <v>51</v>
      </c>
      <c r="F315" s="143" t="s">
        <v>404</v>
      </c>
      <c r="G315" s="176">
        <v>75600</v>
      </c>
      <c r="H315" s="327" t="s">
        <v>949</v>
      </c>
      <c r="I315" s="327" t="s">
        <v>938</v>
      </c>
      <c r="J315" s="354" t="s">
        <v>945</v>
      </c>
      <c r="K315" s="354" t="s">
        <v>945</v>
      </c>
      <c r="L315" s="345"/>
      <c r="M315" s="327"/>
      <c r="N315" s="327"/>
      <c r="O315" s="327"/>
      <c r="P315" s="327"/>
      <c r="Q315" s="327"/>
      <c r="R315" s="327"/>
      <c r="S315" s="327"/>
      <c r="T315" s="327"/>
      <c r="U315" s="327"/>
      <c r="V315" s="327"/>
      <c r="W315" s="327"/>
      <c r="X315" s="149" t="s">
        <v>99</v>
      </c>
      <c r="Y315" s="318">
        <v>2422830000</v>
      </c>
      <c r="Z315" s="145" t="s">
        <v>52</v>
      </c>
      <c r="AA315" s="327" t="s">
        <v>44</v>
      </c>
      <c r="AB315" s="327"/>
      <c r="AC315" s="354" t="s">
        <v>945</v>
      </c>
      <c r="AD315" s="355"/>
      <c r="AE315" s="327"/>
      <c r="AF315" s="180"/>
      <c r="AG315" s="354" t="s">
        <v>945</v>
      </c>
      <c r="AH315" s="145" t="s">
        <v>2202</v>
      </c>
      <c r="AI315" s="318">
        <v>75600</v>
      </c>
      <c r="AJ315" s="332">
        <v>1</v>
      </c>
    </row>
    <row r="316" spans="1:36" s="264" customFormat="1" ht="47.25" x14ac:dyDescent="0.25">
      <c r="A316" s="326" t="s">
        <v>930</v>
      </c>
      <c r="B316" s="356" t="s">
        <v>945</v>
      </c>
      <c r="C316" s="271"/>
      <c r="D316" s="271" t="s">
        <v>950</v>
      </c>
      <c r="E316" s="337" t="s">
        <v>51</v>
      </c>
      <c r="F316" s="337" t="s">
        <v>404</v>
      </c>
      <c r="G316" s="357">
        <v>945000</v>
      </c>
      <c r="H316" s="271" t="s">
        <v>950</v>
      </c>
      <c r="I316" s="271" t="s">
        <v>938</v>
      </c>
      <c r="J316" s="356" t="s">
        <v>945</v>
      </c>
      <c r="K316" s="356" t="s">
        <v>945</v>
      </c>
      <c r="L316" s="358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  <c r="X316" s="184" t="s">
        <v>99</v>
      </c>
      <c r="Y316" s="329">
        <v>2422830000</v>
      </c>
      <c r="Z316" s="248" t="s">
        <v>52</v>
      </c>
      <c r="AA316" s="271" t="s">
        <v>44</v>
      </c>
      <c r="AB316" s="271"/>
      <c r="AC316" s="356" t="s">
        <v>945</v>
      </c>
      <c r="AD316" s="359"/>
      <c r="AE316" s="271"/>
      <c r="AF316" s="271"/>
      <c r="AG316" s="356" t="s">
        <v>945</v>
      </c>
      <c r="AH316" s="145" t="s">
        <v>2202</v>
      </c>
      <c r="AI316" s="329">
        <v>945000</v>
      </c>
      <c r="AJ316" s="340">
        <v>1</v>
      </c>
    </row>
    <row r="317" spans="1:36" s="264" customFormat="1" ht="42.75" customHeight="1" x14ac:dyDescent="0.25">
      <c r="A317" s="326" t="s">
        <v>931</v>
      </c>
      <c r="B317" s="152">
        <v>44893</v>
      </c>
      <c r="C317" s="155" t="s">
        <v>2554</v>
      </c>
      <c r="D317" s="172" t="s">
        <v>1902</v>
      </c>
      <c r="E317" s="143" t="s">
        <v>51</v>
      </c>
      <c r="F317" s="143" t="s">
        <v>2553</v>
      </c>
      <c r="G317" s="174">
        <v>600000</v>
      </c>
      <c r="H317" s="172" t="s">
        <v>1902</v>
      </c>
      <c r="I317" s="145" t="s">
        <v>129</v>
      </c>
      <c r="J317" s="150">
        <f>B317</f>
        <v>44893</v>
      </c>
      <c r="K317" s="146">
        <v>44895</v>
      </c>
      <c r="L317" s="257"/>
      <c r="M317" s="326"/>
      <c r="N317" s="326"/>
      <c r="O317" s="326"/>
      <c r="P317" s="326"/>
      <c r="Q317" s="326"/>
      <c r="R317" s="326"/>
      <c r="S317" s="326"/>
      <c r="T317" s="141"/>
      <c r="U317" s="141"/>
      <c r="V317" s="141"/>
      <c r="W317" s="148"/>
      <c r="X317" s="149" t="s">
        <v>99</v>
      </c>
      <c r="Y317" s="318">
        <v>2422830000</v>
      </c>
      <c r="Z317" s="145" t="s">
        <v>52</v>
      </c>
      <c r="AA317" s="326" t="s">
        <v>44</v>
      </c>
      <c r="AB317" s="155" t="str">
        <f>C317</f>
        <v>0296/SPB-SDD/XI/2022</v>
      </c>
      <c r="AC317" s="150">
        <f>K317</f>
        <v>44895</v>
      </c>
      <c r="AD317" s="174">
        <v>600000</v>
      </c>
      <c r="AE317" s="326"/>
      <c r="AF317" s="326"/>
      <c r="AG317" s="152">
        <v>44886</v>
      </c>
      <c r="AH317" s="145" t="s">
        <v>2203</v>
      </c>
      <c r="AI317" s="318">
        <v>1114612500</v>
      </c>
      <c r="AJ317" s="341">
        <v>1</v>
      </c>
    </row>
    <row r="318" spans="1:36" ht="33" customHeight="1" x14ac:dyDescent="0.25">
      <c r="A318" s="326" t="s">
        <v>932</v>
      </c>
      <c r="B318" s="52">
        <v>44894</v>
      </c>
      <c r="C318" s="155" t="s">
        <v>2555</v>
      </c>
      <c r="D318" s="172" t="s">
        <v>1903</v>
      </c>
      <c r="E318" s="45" t="s">
        <v>51</v>
      </c>
      <c r="F318" s="143" t="s">
        <v>2553</v>
      </c>
      <c r="G318" s="174">
        <v>3750000</v>
      </c>
      <c r="H318" s="172" t="s">
        <v>1903</v>
      </c>
      <c r="I318" s="51" t="s">
        <v>109</v>
      </c>
      <c r="J318" s="150">
        <f t="shared" ref="J318:J381" si="19">B318</f>
        <v>44894</v>
      </c>
      <c r="K318" s="60">
        <v>44897</v>
      </c>
      <c r="L318" s="258"/>
      <c r="M318" s="47"/>
      <c r="N318" s="47"/>
      <c r="O318" s="47"/>
      <c r="P318" s="47"/>
      <c r="Q318" s="47"/>
      <c r="R318" s="47"/>
      <c r="S318" s="47"/>
      <c r="T318" s="49"/>
      <c r="U318" s="49"/>
      <c r="V318" s="49"/>
      <c r="W318" s="56"/>
      <c r="X318" s="149" t="s">
        <v>99</v>
      </c>
      <c r="Y318" s="306">
        <v>2422830000</v>
      </c>
      <c r="Z318" s="51" t="s">
        <v>52</v>
      </c>
      <c r="AA318" s="302" t="s">
        <v>44</v>
      </c>
      <c r="AB318" s="155" t="str">
        <f t="shared" ref="AB318:AB351" si="20">C318</f>
        <v>0297/SPB-SDD/XI/2022</v>
      </c>
      <c r="AC318" s="150">
        <f t="shared" ref="AC318:AC351" si="21">K318</f>
        <v>44897</v>
      </c>
      <c r="AD318" s="174">
        <v>3750000</v>
      </c>
      <c r="AE318" s="302"/>
      <c r="AF318" s="302"/>
      <c r="AG318" s="152">
        <v>44886</v>
      </c>
      <c r="AH318" s="145" t="s">
        <v>2203</v>
      </c>
      <c r="AI318" s="318">
        <v>1114612500</v>
      </c>
      <c r="AJ318" s="153">
        <v>1</v>
      </c>
    </row>
    <row r="319" spans="1:36" ht="31.5" x14ac:dyDescent="0.25">
      <c r="A319" s="326" t="s">
        <v>933</v>
      </c>
      <c r="B319" s="52" t="s">
        <v>2301</v>
      </c>
      <c r="C319" s="155" t="s">
        <v>2556</v>
      </c>
      <c r="D319" s="172" t="s">
        <v>1904</v>
      </c>
      <c r="E319" s="45" t="s">
        <v>51</v>
      </c>
      <c r="F319" s="143" t="s">
        <v>2553</v>
      </c>
      <c r="G319" s="174">
        <v>2450000</v>
      </c>
      <c r="H319" s="172" t="s">
        <v>1904</v>
      </c>
      <c r="I319" s="51" t="s">
        <v>109</v>
      </c>
      <c r="J319" s="150" t="str">
        <f t="shared" si="19"/>
        <v>30-11-2022</v>
      </c>
      <c r="K319" s="60">
        <v>44898</v>
      </c>
      <c r="L319" s="258"/>
      <c r="M319" s="47"/>
      <c r="N319" s="47"/>
      <c r="O319" s="47"/>
      <c r="P319" s="47"/>
      <c r="Q319" s="47"/>
      <c r="R319" s="47"/>
      <c r="S319" s="47"/>
      <c r="T319" s="49"/>
      <c r="U319" s="49"/>
      <c r="V319" s="49"/>
      <c r="W319" s="56"/>
      <c r="X319" s="149" t="s">
        <v>99</v>
      </c>
      <c r="Y319" s="306">
        <v>2422830000</v>
      </c>
      <c r="Z319" s="51" t="s">
        <v>52</v>
      </c>
      <c r="AA319" s="302" t="s">
        <v>44</v>
      </c>
      <c r="AB319" s="155" t="str">
        <f t="shared" si="20"/>
        <v>0298/SPB-SDD/XI/2022</v>
      </c>
      <c r="AC319" s="150">
        <f t="shared" si="21"/>
        <v>44898</v>
      </c>
      <c r="AD319" s="174">
        <v>2450000</v>
      </c>
      <c r="AE319" s="302"/>
      <c r="AF319" s="302"/>
      <c r="AG319" s="152">
        <v>44886</v>
      </c>
      <c r="AH319" s="145" t="s">
        <v>2203</v>
      </c>
      <c r="AI319" s="318">
        <v>1114612500</v>
      </c>
      <c r="AJ319" s="58">
        <v>1</v>
      </c>
    </row>
    <row r="320" spans="1:36" ht="31.5" x14ac:dyDescent="0.25">
      <c r="A320" s="326" t="s">
        <v>2214</v>
      </c>
      <c r="B320" s="152">
        <v>44896</v>
      </c>
      <c r="C320" s="155" t="s">
        <v>2557</v>
      </c>
      <c r="D320" s="172" t="s">
        <v>1520</v>
      </c>
      <c r="E320" s="45" t="s">
        <v>51</v>
      </c>
      <c r="F320" s="143" t="s">
        <v>2553</v>
      </c>
      <c r="G320" s="174">
        <v>3000000</v>
      </c>
      <c r="H320" s="172" t="s">
        <v>1520</v>
      </c>
      <c r="I320" s="51" t="s">
        <v>114</v>
      </c>
      <c r="J320" s="150">
        <f t="shared" si="19"/>
        <v>44896</v>
      </c>
      <c r="K320" s="60">
        <v>44899</v>
      </c>
      <c r="L320" s="258"/>
      <c r="M320" s="47"/>
      <c r="N320" s="47"/>
      <c r="O320" s="47"/>
      <c r="P320" s="47"/>
      <c r="Q320" s="47"/>
      <c r="R320" s="47"/>
      <c r="S320" s="47"/>
      <c r="T320" s="49"/>
      <c r="U320" s="49"/>
      <c r="V320" s="49"/>
      <c r="W320" s="56"/>
      <c r="X320" s="149" t="s">
        <v>99</v>
      </c>
      <c r="Y320" s="306">
        <v>2422830000</v>
      </c>
      <c r="Z320" s="51" t="s">
        <v>52</v>
      </c>
      <c r="AA320" s="302" t="s">
        <v>44</v>
      </c>
      <c r="AB320" s="155" t="str">
        <f t="shared" si="20"/>
        <v>0299/SPB-SDD/XI/2022</v>
      </c>
      <c r="AC320" s="150">
        <f t="shared" si="21"/>
        <v>44899</v>
      </c>
      <c r="AD320" s="174">
        <v>3000000</v>
      </c>
      <c r="AE320" s="302"/>
      <c r="AF320" s="302"/>
      <c r="AG320" s="152">
        <v>44886</v>
      </c>
      <c r="AH320" s="145" t="s">
        <v>2203</v>
      </c>
      <c r="AI320" s="318">
        <v>1114612500</v>
      </c>
      <c r="AJ320" s="58">
        <v>1</v>
      </c>
    </row>
    <row r="321" spans="1:36" ht="31.5" x14ac:dyDescent="0.25">
      <c r="A321" s="326" t="s">
        <v>2215</v>
      </c>
      <c r="B321" s="152">
        <v>44925</v>
      </c>
      <c r="C321" s="155" t="s">
        <v>2558</v>
      </c>
      <c r="D321" s="172" t="s">
        <v>1905</v>
      </c>
      <c r="E321" s="45" t="s">
        <v>51</v>
      </c>
      <c r="F321" s="143" t="s">
        <v>2553</v>
      </c>
      <c r="G321" s="174">
        <v>1000000</v>
      </c>
      <c r="H321" s="172" t="s">
        <v>1905</v>
      </c>
      <c r="I321" s="145" t="s">
        <v>133</v>
      </c>
      <c r="J321" s="150">
        <f t="shared" si="19"/>
        <v>44925</v>
      </c>
      <c r="K321" s="146">
        <v>44899</v>
      </c>
      <c r="L321" s="257" t="s">
        <v>44</v>
      </c>
      <c r="M321" s="302" t="s">
        <v>44</v>
      </c>
      <c r="N321" s="302" t="s">
        <v>44</v>
      </c>
      <c r="O321" s="302" t="s">
        <v>44</v>
      </c>
      <c r="P321" s="302" t="s">
        <v>44</v>
      </c>
      <c r="Q321" s="302" t="s">
        <v>44</v>
      </c>
      <c r="R321" s="302" t="s">
        <v>44</v>
      </c>
      <c r="S321" s="302" t="s">
        <v>44</v>
      </c>
      <c r="T321" s="141"/>
      <c r="U321" s="141"/>
      <c r="V321" s="141"/>
      <c r="W321" s="148"/>
      <c r="X321" s="149" t="s">
        <v>99</v>
      </c>
      <c r="Y321" s="306">
        <v>2422830000</v>
      </c>
      <c r="Z321" s="145" t="s">
        <v>52</v>
      </c>
      <c r="AA321" s="302" t="s">
        <v>44</v>
      </c>
      <c r="AB321" s="155" t="str">
        <f t="shared" si="20"/>
        <v>0300/SPB-SDD/XI/2022</v>
      </c>
      <c r="AC321" s="150">
        <f t="shared" si="21"/>
        <v>44899</v>
      </c>
      <c r="AD321" s="174">
        <v>1000000</v>
      </c>
      <c r="AE321" s="302"/>
      <c r="AF321" s="302"/>
      <c r="AG321" s="152">
        <v>44886</v>
      </c>
      <c r="AH321" s="145" t="s">
        <v>2203</v>
      </c>
      <c r="AI321" s="318">
        <v>1114612500</v>
      </c>
      <c r="AJ321" s="153">
        <v>1</v>
      </c>
    </row>
    <row r="322" spans="1:36" ht="31.5" x14ac:dyDescent="0.25">
      <c r="A322" s="326" t="s">
        <v>2216</v>
      </c>
      <c r="B322" s="52">
        <v>44896</v>
      </c>
      <c r="C322" s="155" t="s">
        <v>2559</v>
      </c>
      <c r="D322" s="172" t="s">
        <v>1906</v>
      </c>
      <c r="E322" s="45" t="s">
        <v>51</v>
      </c>
      <c r="F322" s="143" t="s">
        <v>2553</v>
      </c>
      <c r="G322" s="174">
        <v>3700000</v>
      </c>
      <c r="H322" s="172" t="s">
        <v>1906</v>
      </c>
      <c r="I322" s="51" t="s">
        <v>109</v>
      </c>
      <c r="J322" s="150">
        <f t="shared" si="19"/>
        <v>44896</v>
      </c>
      <c r="K322" s="60">
        <v>44899</v>
      </c>
      <c r="L322" s="258"/>
      <c r="M322" s="47"/>
      <c r="N322" s="47"/>
      <c r="O322" s="47"/>
      <c r="P322" s="47"/>
      <c r="Q322" s="47"/>
      <c r="R322" s="47"/>
      <c r="S322" s="47"/>
      <c r="T322" s="49"/>
      <c r="U322" s="49"/>
      <c r="V322" s="49"/>
      <c r="W322" s="56"/>
      <c r="X322" s="149" t="s">
        <v>99</v>
      </c>
      <c r="Y322" s="306">
        <v>2422830000</v>
      </c>
      <c r="Z322" s="145" t="s">
        <v>52</v>
      </c>
      <c r="AA322" s="302" t="s">
        <v>44</v>
      </c>
      <c r="AB322" s="155" t="str">
        <f t="shared" si="20"/>
        <v>0301/SPB-SDD/XI/2022</v>
      </c>
      <c r="AC322" s="150">
        <f t="shared" si="21"/>
        <v>44899</v>
      </c>
      <c r="AD322" s="174">
        <v>3700000</v>
      </c>
      <c r="AE322" s="302"/>
      <c r="AF322" s="302"/>
      <c r="AG322" s="152">
        <v>44886</v>
      </c>
      <c r="AH322" s="145" t="s">
        <v>2203</v>
      </c>
      <c r="AI322" s="318">
        <v>1114612500</v>
      </c>
      <c r="AJ322" s="153">
        <v>1</v>
      </c>
    </row>
    <row r="323" spans="1:36" ht="31.5" x14ac:dyDescent="0.25">
      <c r="A323" s="326" t="s">
        <v>2217</v>
      </c>
      <c r="B323" s="52">
        <v>44925</v>
      </c>
      <c r="C323" s="155" t="s">
        <v>2560</v>
      </c>
      <c r="D323" s="172" t="s">
        <v>1907</v>
      </c>
      <c r="E323" s="45" t="s">
        <v>51</v>
      </c>
      <c r="F323" s="143" t="s">
        <v>2553</v>
      </c>
      <c r="G323" s="174">
        <v>4500000</v>
      </c>
      <c r="H323" s="172" t="s">
        <v>1907</v>
      </c>
      <c r="I323" s="51" t="s">
        <v>133</v>
      </c>
      <c r="J323" s="150">
        <f t="shared" si="19"/>
        <v>44925</v>
      </c>
      <c r="K323" s="60">
        <v>44899</v>
      </c>
      <c r="L323" s="258"/>
      <c r="M323" s="47"/>
      <c r="N323" s="47"/>
      <c r="O323" s="47"/>
      <c r="P323" s="47"/>
      <c r="Q323" s="47"/>
      <c r="R323" s="47"/>
      <c r="S323" s="47"/>
      <c r="T323" s="49"/>
      <c r="U323" s="49"/>
      <c r="V323" s="49"/>
      <c r="W323" s="56"/>
      <c r="X323" s="149" t="s">
        <v>99</v>
      </c>
      <c r="Y323" s="306">
        <v>2422830000</v>
      </c>
      <c r="Z323" s="145" t="s">
        <v>52</v>
      </c>
      <c r="AA323" s="302" t="s">
        <v>44</v>
      </c>
      <c r="AB323" s="155" t="str">
        <f t="shared" si="20"/>
        <v>0302/SPB-SDD/XI/2022</v>
      </c>
      <c r="AC323" s="150">
        <f t="shared" si="21"/>
        <v>44899</v>
      </c>
      <c r="AD323" s="174">
        <v>4500000</v>
      </c>
      <c r="AE323" s="302"/>
      <c r="AF323" s="302"/>
      <c r="AG323" s="152">
        <v>44886</v>
      </c>
      <c r="AH323" s="145" t="s">
        <v>2203</v>
      </c>
      <c r="AI323" s="318">
        <v>1114612500</v>
      </c>
      <c r="AJ323" s="153">
        <v>1</v>
      </c>
    </row>
    <row r="324" spans="1:36" ht="31.5" x14ac:dyDescent="0.25">
      <c r="A324" s="326" t="s">
        <v>2218</v>
      </c>
      <c r="B324" s="152">
        <v>44893</v>
      </c>
      <c r="C324" s="155" t="s">
        <v>2561</v>
      </c>
      <c r="D324" s="172" t="s">
        <v>1908</v>
      </c>
      <c r="E324" s="45" t="s">
        <v>51</v>
      </c>
      <c r="F324" s="143" t="s">
        <v>2553</v>
      </c>
      <c r="G324" s="174">
        <v>600000</v>
      </c>
      <c r="H324" s="172" t="s">
        <v>1908</v>
      </c>
      <c r="I324" s="51" t="s">
        <v>129</v>
      </c>
      <c r="J324" s="150">
        <f t="shared" si="19"/>
        <v>44893</v>
      </c>
      <c r="K324" s="60">
        <v>44895</v>
      </c>
      <c r="L324" s="258"/>
      <c r="M324" s="47"/>
      <c r="N324" s="47"/>
      <c r="O324" s="47"/>
      <c r="P324" s="47"/>
      <c r="Q324" s="47"/>
      <c r="R324" s="47"/>
      <c r="S324" s="47"/>
      <c r="T324" s="49"/>
      <c r="U324" s="49"/>
      <c r="V324" s="49"/>
      <c r="W324" s="56"/>
      <c r="X324" s="149" t="s">
        <v>99</v>
      </c>
      <c r="Y324" s="306">
        <v>2422830000</v>
      </c>
      <c r="Z324" s="145" t="s">
        <v>52</v>
      </c>
      <c r="AA324" s="302" t="s">
        <v>44</v>
      </c>
      <c r="AB324" s="155" t="str">
        <f t="shared" si="20"/>
        <v>0303/SPB-SDD/XI/2022</v>
      </c>
      <c r="AC324" s="150">
        <f t="shared" si="21"/>
        <v>44895</v>
      </c>
      <c r="AD324" s="174">
        <v>600000</v>
      </c>
      <c r="AE324" s="302"/>
      <c r="AF324" s="302"/>
      <c r="AG324" s="152">
        <v>44886</v>
      </c>
      <c r="AH324" s="145" t="s">
        <v>2203</v>
      </c>
      <c r="AI324" s="318">
        <v>1114612500</v>
      </c>
      <c r="AJ324" s="153">
        <v>1</v>
      </c>
    </row>
    <row r="325" spans="1:36" ht="31.5" x14ac:dyDescent="0.25">
      <c r="A325" s="326" t="s">
        <v>2219</v>
      </c>
      <c r="B325" s="52">
        <v>44925</v>
      </c>
      <c r="C325" s="155" t="s">
        <v>2562</v>
      </c>
      <c r="D325" s="172" t="s">
        <v>1909</v>
      </c>
      <c r="E325" s="45" t="s">
        <v>51</v>
      </c>
      <c r="F325" s="143" t="s">
        <v>2553</v>
      </c>
      <c r="G325" s="174">
        <v>3750000</v>
      </c>
      <c r="H325" s="172" t="s">
        <v>1909</v>
      </c>
      <c r="I325" s="51" t="s">
        <v>2194</v>
      </c>
      <c r="J325" s="150">
        <f t="shared" si="19"/>
        <v>44925</v>
      </c>
      <c r="K325" s="146">
        <v>44899</v>
      </c>
      <c r="L325" s="258"/>
      <c r="M325" s="47"/>
      <c r="N325" s="47"/>
      <c r="O325" s="47"/>
      <c r="P325" s="47"/>
      <c r="Q325" s="47"/>
      <c r="R325" s="47"/>
      <c r="S325" s="47"/>
      <c r="T325" s="49"/>
      <c r="U325" s="49"/>
      <c r="V325" s="49"/>
      <c r="W325" s="56"/>
      <c r="X325" s="149" t="s">
        <v>99</v>
      </c>
      <c r="Y325" s="306">
        <v>2422830000</v>
      </c>
      <c r="Z325" s="145" t="s">
        <v>52</v>
      </c>
      <c r="AA325" s="302" t="s">
        <v>44</v>
      </c>
      <c r="AB325" s="155" t="str">
        <f t="shared" si="20"/>
        <v>0304/SPB-SDD/XI/2022</v>
      </c>
      <c r="AC325" s="150">
        <f t="shared" si="21"/>
        <v>44899</v>
      </c>
      <c r="AD325" s="174">
        <v>3750000</v>
      </c>
      <c r="AE325" s="302"/>
      <c r="AF325" s="302"/>
      <c r="AG325" s="152">
        <v>44886</v>
      </c>
      <c r="AH325" s="145" t="s">
        <v>2203</v>
      </c>
      <c r="AI325" s="318">
        <v>1114612500</v>
      </c>
      <c r="AJ325" s="153">
        <v>1</v>
      </c>
    </row>
    <row r="326" spans="1:36" ht="31.5" x14ac:dyDescent="0.25">
      <c r="A326" s="326" t="s">
        <v>2220</v>
      </c>
      <c r="B326" s="52">
        <v>44896</v>
      </c>
      <c r="C326" s="155" t="s">
        <v>2563</v>
      </c>
      <c r="D326" s="172" t="s">
        <v>1910</v>
      </c>
      <c r="E326" s="45" t="s">
        <v>51</v>
      </c>
      <c r="F326" s="143" t="s">
        <v>2553</v>
      </c>
      <c r="G326" s="174">
        <v>2950000</v>
      </c>
      <c r="H326" s="172" t="s">
        <v>1910</v>
      </c>
      <c r="I326" s="51" t="s">
        <v>114</v>
      </c>
      <c r="J326" s="150">
        <f t="shared" si="19"/>
        <v>44896</v>
      </c>
      <c r="K326" s="146">
        <v>44899</v>
      </c>
      <c r="L326" s="258"/>
      <c r="M326" s="47"/>
      <c r="N326" s="47"/>
      <c r="O326" s="47"/>
      <c r="P326" s="47"/>
      <c r="Q326" s="47"/>
      <c r="R326" s="47"/>
      <c r="S326" s="47"/>
      <c r="T326" s="49"/>
      <c r="U326" s="49"/>
      <c r="V326" s="49"/>
      <c r="W326" s="56"/>
      <c r="X326" s="149" t="s">
        <v>99</v>
      </c>
      <c r="Y326" s="306">
        <v>2422830000</v>
      </c>
      <c r="Z326" s="145" t="s">
        <v>52</v>
      </c>
      <c r="AA326" s="302" t="s">
        <v>44</v>
      </c>
      <c r="AB326" s="155" t="str">
        <f t="shared" si="20"/>
        <v>0305/SPB-SDD/XI/2022</v>
      </c>
      <c r="AC326" s="150">
        <f t="shared" si="21"/>
        <v>44899</v>
      </c>
      <c r="AD326" s="174">
        <v>2950000</v>
      </c>
      <c r="AE326" s="302"/>
      <c r="AF326" s="302"/>
      <c r="AG326" s="152">
        <v>44886</v>
      </c>
      <c r="AH326" s="145" t="s">
        <v>2203</v>
      </c>
      <c r="AI326" s="318">
        <v>1114612500</v>
      </c>
      <c r="AJ326" s="153">
        <v>1</v>
      </c>
    </row>
    <row r="327" spans="1:36" ht="31.5" x14ac:dyDescent="0.25">
      <c r="A327" s="326" t="s">
        <v>2221</v>
      </c>
      <c r="B327" s="52">
        <v>44896</v>
      </c>
      <c r="C327" s="155" t="s">
        <v>2564</v>
      </c>
      <c r="D327" s="172" t="s">
        <v>1526</v>
      </c>
      <c r="E327" s="45" t="s">
        <v>51</v>
      </c>
      <c r="F327" s="143" t="s">
        <v>2553</v>
      </c>
      <c r="G327" s="174">
        <v>3500000</v>
      </c>
      <c r="H327" s="172" t="s">
        <v>1526</v>
      </c>
      <c r="I327" s="51" t="s">
        <v>114</v>
      </c>
      <c r="J327" s="150">
        <f t="shared" si="19"/>
        <v>44896</v>
      </c>
      <c r="K327" s="60">
        <v>44899</v>
      </c>
      <c r="L327" s="258"/>
      <c r="M327" s="47"/>
      <c r="N327" s="47"/>
      <c r="O327" s="47"/>
      <c r="P327" s="47"/>
      <c r="Q327" s="47"/>
      <c r="R327" s="47"/>
      <c r="S327" s="47"/>
      <c r="T327" s="49"/>
      <c r="U327" s="49"/>
      <c r="V327" s="49"/>
      <c r="W327" s="56"/>
      <c r="X327" s="149" t="s">
        <v>99</v>
      </c>
      <c r="Y327" s="306">
        <v>2422830000</v>
      </c>
      <c r="Z327" s="145" t="s">
        <v>52</v>
      </c>
      <c r="AA327" s="302" t="s">
        <v>44</v>
      </c>
      <c r="AB327" s="155" t="str">
        <f t="shared" si="20"/>
        <v>0306/SPB-SDD/XI/2022</v>
      </c>
      <c r="AC327" s="150">
        <f t="shared" si="21"/>
        <v>44899</v>
      </c>
      <c r="AD327" s="174">
        <v>3500000</v>
      </c>
      <c r="AE327" s="302"/>
      <c r="AF327" s="302"/>
      <c r="AG327" s="152">
        <v>44886</v>
      </c>
      <c r="AH327" s="145" t="s">
        <v>2203</v>
      </c>
      <c r="AI327" s="318">
        <v>1114612500</v>
      </c>
      <c r="AJ327" s="153">
        <v>1</v>
      </c>
    </row>
    <row r="328" spans="1:36" ht="31.5" x14ac:dyDescent="0.25">
      <c r="A328" s="326" t="s">
        <v>2222</v>
      </c>
      <c r="B328" s="52">
        <v>44925</v>
      </c>
      <c r="C328" s="155" t="s">
        <v>2565</v>
      </c>
      <c r="D328" s="172" t="s">
        <v>1911</v>
      </c>
      <c r="E328" s="45" t="s">
        <v>51</v>
      </c>
      <c r="F328" s="143" t="s">
        <v>2553</v>
      </c>
      <c r="G328" s="174">
        <v>1000000</v>
      </c>
      <c r="H328" s="172" t="s">
        <v>1911</v>
      </c>
      <c r="I328" s="51" t="s">
        <v>133</v>
      </c>
      <c r="J328" s="150">
        <f t="shared" si="19"/>
        <v>44925</v>
      </c>
      <c r="K328" s="60">
        <v>44899</v>
      </c>
      <c r="L328" s="258"/>
      <c r="M328" s="47"/>
      <c r="N328" s="47"/>
      <c r="O328" s="47"/>
      <c r="P328" s="47"/>
      <c r="Q328" s="47"/>
      <c r="R328" s="47"/>
      <c r="S328" s="47"/>
      <c r="T328" s="49"/>
      <c r="U328" s="49"/>
      <c r="V328" s="49"/>
      <c r="W328" s="56"/>
      <c r="X328" s="149" t="s">
        <v>99</v>
      </c>
      <c r="Y328" s="306">
        <v>2422830000</v>
      </c>
      <c r="Z328" s="145" t="s">
        <v>52</v>
      </c>
      <c r="AA328" s="302" t="s">
        <v>44</v>
      </c>
      <c r="AB328" s="155" t="str">
        <f t="shared" si="20"/>
        <v>0307/SPB-SDD/XI/202</v>
      </c>
      <c r="AC328" s="150">
        <f t="shared" si="21"/>
        <v>44899</v>
      </c>
      <c r="AD328" s="174">
        <v>1000000</v>
      </c>
      <c r="AE328" s="302"/>
      <c r="AF328" s="302"/>
      <c r="AG328" s="152">
        <v>44886</v>
      </c>
      <c r="AH328" s="145" t="s">
        <v>2203</v>
      </c>
      <c r="AI328" s="318">
        <v>1114612500</v>
      </c>
      <c r="AJ328" s="153">
        <v>1</v>
      </c>
    </row>
    <row r="329" spans="1:36" ht="31.5" x14ac:dyDescent="0.25">
      <c r="A329" s="326" t="s">
        <v>2223</v>
      </c>
      <c r="B329" s="152">
        <v>44897</v>
      </c>
      <c r="C329" s="155" t="s">
        <v>2566</v>
      </c>
      <c r="D329" s="172" t="s">
        <v>1912</v>
      </c>
      <c r="E329" s="45" t="s">
        <v>51</v>
      </c>
      <c r="F329" s="143" t="s">
        <v>2553</v>
      </c>
      <c r="G329" s="174">
        <v>3700000</v>
      </c>
      <c r="H329" s="172" t="s">
        <v>1912</v>
      </c>
      <c r="I329" s="51" t="s">
        <v>114</v>
      </c>
      <c r="J329" s="150">
        <f t="shared" si="19"/>
        <v>44897</v>
      </c>
      <c r="K329" s="60">
        <v>44899</v>
      </c>
      <c r="L329" s="258"/>
      <c r="M329" s="47"/>
      <c r="N329" s="47"/>
      <c r="O329" s="47"/>
      <c r="P329" s="47"/>
      <c r="Q329" s="47"/>
      <c r="R329" s="47"/>
      <c r="S329" s="47"/>
      <c r="T329" s="49"/>
      <c r="U329" s="49"/>
      <c r="V329" s="49"/>
      <c r="W329" s="56"/>
      <c r="X329" s="149" t="s">
        <v>99</v>
      </c>
      <c r="Y329" s="306">
        <v>2422830000</v>
      </c>
      <c r="Z329" s="145" t="s">
        <v>52</v>
      </c>
      <c r="AA329" s="302" t="s">
        <v>44</v>
      </c>
      <c r="AB329" s="155" t="str">
        <f t="shared" si="20"/>
        <v>0308/SPB-SDD/XI/2022</v>
      </c>
      <c r="AC329" s="150">
        <f t="shared" si="21"/>
        <v>44899</v>
      </c>
      <c r="AD329" s="174">
        <v>3700000</v>
      </c>
      <c r="AE329" s="302"/>
      <c r="AF329" s="302"/>
      <c r="AG329" s="152">
        <v>44886</v>
      </c>
      <c r="AH329" s="145" t="s">
        <v>2203</v>
      </c>
      <c r="AI329" s="318">
        <v>1114612500</v>
      </c>
      <c r="AJ329" s="153">
        <v>1</v>
      </c>
    </row>
    <row r="330" spans="1:36" ht="31.5" x14ac:dyDescent="0.25">
      <c r="A330" s="326" t="s">
        <v>2224</v>
      </c>
      <c r="B330" s="52">
        <v>44925</v>
      </c>
      <c r="C330" s="155" t="s">
        <v>2567</v>
      </c>
      <c r="D330" s="172" t="s">
        <v>1913</v>
      </c>
      <c r="E330" s="45" t="s">
        <v>51</v>
      </c>
      <c r="F330" s="143" t="s">
        <v>2553</v>
      </c>
      <c r="G330" s="174">
        <v>3000000</v>
      </c>
      <c r="H330" s="172" t="s">
        <v>1913</v>
      </c>
      <c r="I330" s="51" t="s">
        <v>133</v>
      </c>
      <c r="J330" s="150">
        <f t="shared" si="19"/>
        <v>44925</v>
      </c>
      <c r="K330" s="146">
        <v>44899</v>
      </c>
      <c r="L330" s="258"/>
      <c r="M330" s="47"/>
      <c r="N330" s="47"/>
      <c r="O330" s="47"/>
      <c r="P330" s="47"/>
      <c r="Q330" s="47"/>
      <c r="R330" s="47"/>
      <c r="S330" s="47"/>
      <c r="T330" s="49"/>
      <c r="U330" s="49"/>
      <c r="V330" s="49"/>
      <c r="W330" s="56"/>
      <c r="X330" s="149" t="s">
        <v>99</v>
      </c>
      <c r="Y330" s="306">
        <v>2422830000</v>
      </c>
      <c r="Z330" s="145" t="s">
        <v>52</v>
      </c>
      <c r="AA330" s="302" t="s">
        <v>44</v>
      </c>
      <c r="AB330" s="155" t="str">
        <f t="shared" si="20"/>
        <v>0309/SPB-SDD/XI/2022</v>
      </c>
      <c r="AC330" s="150">
        <f t="shared" si="21"/>
        <v>44899</v>
      </c>
      <c r="AD330" s="174">
        <v>3000000</v>
      </c>
      <c r="AE330" s="302"/>
      <c r="AF330" s="302"/>
      <c r="AG330" s="152">
        <v>44886</v>
      </c>
      <c r="AH330" s="145" t="s">
        <v>2203</v>
      </c>
      <c r="AI330" s="318">
        <v>1114612500</v>
      </c>
      <c r="AJ330" s="153">
        <v>1</v>
      </c>
    </row>
    <row r="331" spans="1:36" ht="31.5" x14ac:dyDescent="0.25">
      <c r="A331" s="326" t="s">
        <v>2225</v>
      </c>
      <c r="B331" s="52">
        <v>44893</v>
      </c>
      <c r="C331" s="155" t="s">
        <v>2568</v>
      </c>
      <c r="D331" s="172" t="s">
        <v>1914</v>
      </c>
      <c r="E331" s="45" t="s">
        <v>51</v>
      </c>
      <c r="F331" s="143" t="s">
        <v>2553</v>
      </c>
      <c r="G331" s="174">
        <v>600000</v>
      </c>
      <c r="H331" s="172" t="s">
        <v>1914</v>
      </c>
      <c r="I331" s="51" t="s">
        <v>2195</v>
      </c>
      <c r="J331" s="150">
        <f t="shared" si="19"/>
        <v>44893</v>
      </c>
      <c r="K331" s="60">
        <v>44895</v>
      </c>
      <c r="L331" s="258"/>
      <c r="M331" s="47"/>
      <c r="N331" s="47"/>
      <c r="O331" s="47"/>
      <c r="P331" s="47"/>
      <c r="Q331" s="47"/>
      <c r="R331" s="47"/>
      <c r="S331" s="47"/>
      <c r="T331" s="49"/>
      <c r="U331" s="49"/>
      <c r="V331" s="49"/>
      <c r="W331" s="56"/>
      <c r="X331" s="149" t="s">
        <v>99</v>
      </c>
      <c r="Y331" s="306">
        <v>2422830000</v>
      </c>
      <c r="Z331" s="145" t="s">
        <v>52</v>
      </c>
      <c r="AA331" s="302" t="s">
        <v>44</v>
      </c>
      <c r="AB331" s="155" t="str">
        <f t="shared" si="20"/>
        <v>0310/SPB-SDD/XI/2022</v>
      </c>
      <c r="AC331" s="150">
        <f t="shared" si="21"/>
        <v>44895</v>
      </c>
      <c r="AD331" s="174">
        <v>600000</v>
      </c>
      <c r="AE331" s="302"/>
      <c r="AF331" s="302"/>
      <c r="AG331" s="152">
        <v>44886</v>
      </c>
      <c r="AH331" s="145" t="s">
        <v>2203</v>
      </c>
      <c r="AI331" s="318">
        <v>1114612500</v>
      </c>
      <c r="AJ331" s="153">
        <v>1</v>
      </c>
    </row>
    <row r="332" spans="1:36" ht="31.5" x14ac:dyDescent="0.25">
      <c r="A332" s="326" t="s">
        <v>2226</v>
      </c>
      <c r="B332" s="52">
        <v>44925</v>
      </c>
      <c r="C332" s="245" t="s">
        <v>2569</v>
      </c>
      <c r="D332" s="172" t="s">
        <v>1915</v>
      </c>
      <c r="E332" s="45" t="s">
        <v>51</v>
      </c>
      <c r="F332" s="143" t="s">
        <v>2553</v>
      </c>
      <c r="G332" s="174">
        <v>3500000</v>
      </c>
      <c r="H332" s="172" t="s">
        <v>1915</v>
      </c>
      <c r="I332" s="51" t="s">
        <v>133</v>
      </c>
      <c r="J332" s="150">
        <f t="shared" si="19"/>
        <v>44925</v>
      </c>
      <c r="K332" s="60">
        <v>44899</v>
      </c>
      <c r="L332" s="258"/>
      <c r="M332" s="47"/>
      <c r="N332" s="47"/>
      <c r="O332" s="47"/>
      <c r="P332" s="47"/>
      <c r="Q332" s="47"/>
      <c r="R332" s="47"/>
      <c r="S332" s="47"/>
      <c r="T332" s="49"/>
      <c r="U332" s="49"/>
      <c r="V332" s="49"/>
      <c r="W332" s="56"/>
      <c r="X332" s="149" t="s">
        <v>99</v>
      </c>
      <c r="Y332" s="306">
        <v>2422830000</v>
      </c>
      <c r="Z332" s="145" t="s">
        <v>52</v>
      </c>
      <c r="AA332" s="302" t="s">
        <v>44</v>
      </c>
      <c r="AB332" s="155" t="str">
        <f t="shared" si="20"/>
        <v>03011/SPB-SDD/XI/2022</v>
      </c>
      <c r="AC332" s="150">
        <f t="shared" si="21"/>
        <v>44899</v>
      </c>
      <c r="AD332" s="174">
        <v>3500000</v>
      </c>
      <c r="AE332" s="302"/>
      <c r="AF332" s="302"/>
      <c r="AG332" s="152">
        <v>44886</v>
      </c>
      <c r="AH332" s="145" t="s">
        <v>2203</v>
      </c>
      <c r="AI332" s="318">
        <v>1114612500</v>
      </c>
      <c r="AJ332" s="153">
        <v>1</v>
      </c>
    </row>
    <row r="333" spans="1:36" ht="31.5" x14ac:dyDescent="0.25">
      <c r="A333" s="326" t="s">
        <v>2227</v>
      </c>
      <c r="B333" s="152">
        <v>44896</v>
      </c>
      <c r="C333" s="245" t="s">
        <v>2570</v>
      </c>
      <c r="D333" s="172" t="s">
        <v>1916</v>
      </c>
      <c r="E333" s="45" t="s">
        <v>51</v>
      </c>
      <c r="F333" s="143" t="s">
        <v>2553</v>
      </c>
      <c r="G333" s="174">
        <v>2500000</v>
      </c>
      <c r="H333" s="172" t="s">
        <v>1916</v>
      </c>
      <c r="I333" s="51" t="s">
        <v>133</v>
      </c>
      <c r="J333" s="150">
        <f t="shared" si="19"/>
        <v>44896</v>
      </c>
      <c r="K333" s="60">
        <v>44900</v>
      </c>
      <c r="L333" s="258"/>
      <c r="M333" s="47"/>
      <c r="N333" s="47"/>
      <c r="O333" s="47"/>
      <c r="P333" s="47"/>
      <c r="Q333" s="47"/>
      <c r="R333" s="47"/>
      <c r="S333" s="47"/>
      <c r="T333" s="49"/>
      <c r="U333" s="49"/>
      <c r="V333" s="49"/>
      <c r="W333" s="56"/>
      <c r="X333" s="149" t="s">
        <v>99</v>
      </c>
      <c r="Y333" s="306">
        <v>2422830000</v>
      </c>
      <c r="Z333" s="145" t="s">
        <v>52</v>
      </c>
      <c r="AA333" s="302" t="s">
        <v>44</v>
      </c>
      <c r="AB333" s="155" t="str">
        <f t="shared" si="20"/>
        <v>03012/SPB-SDD/XI/2022</v>
      </c>
      <c r="AC333" s="150">
        <f t="shared" si="21"/>
        <v>44900</v>
      </c>
      <c r="AD333" s="174">
        <v>2500000</v>
      </c>
      <c r="AE333" s="302"/>
      <c r="AF333" s="302"/>
      <c r="AG333" s="152">
        <v>44886</v>
      </c>
      <c r="AH333" s="145" t="s">
        <v>2203</v>
      </c>
      <c r="AI333" s="318">
        <v>1114612500</v>
      </c>
      <c r="AJ333" s="153">
        <v>1</v>
      </c>
    </row>
    <row r="334" spans="1:36" ht="31.5" x14ac:dyDescent="0.25">
      <c r="A334" s="326" t="s">
        <v>2228</v>
      </c>
      <c r="B334" s="52">
        <v>44896</v>
      </c>
      <c r="C334" s="155" t="s">
        <v>2571</v>
      </c>
      <c r="D334" s="172" t="s">
        <v>1534</v>
      </c>
      <c r="E334" s="45" t="s">
        <v>51</v>
      </c>
      <c r="F334" s="143" t="s">
        <v>2553</v>
      </c>
      <c r="G334" s="174">
        <v>3500000</v>
      </c>
      <c r="H334" s="172" t="s">
        <v>1534</v>
      </c>
      <c r="I334" s="51" t="s">
        <v>133</v>
      </c>
      <c r="J334" s="150">
        <f t="shared" si="19"/>
        <v>44896</v>
      </c>
      <c r="K334" s="60">
        <v>44899</v>
      </c>
      <c r="L334" s="258"/>
      <c r="M334" s="47"/>
      <c r="N334" s="47"/>
      <c r="O334" s="47"/>
      <c r="P334" s="47"/>
      <c r="Q334" s="47"/>
      <c r="R334" s="47"/>
      <c r="S334" s="47"/>
      <c r="T334" s="49"/>
      <c r="U334" s="49"/>
      <c r="V334" s="49"/>
      <c r="W334" s="56"/>
      <c r="X334" s="149" t="s">
        <v>99</v>
      </c>
      <c r="Y334" s="306">
        <v>2422830000</v>
      </c>
      <c r="Z334" s="145" t="s">
        <v>52</v>
      </c>
      <c r="AA334" s="302" t="s">
        <v>44</v>
      </c>
      <c r="AB334" s="155" t="str">
        <f t="shared" si="20"/>
        <v>0312/SPB-SDD/XI/2022</v>
      </c>
      <c r="AC334" s="150">
        <f t="shared" si="21"/>
        <v>44899</v>
      </c>
      <c r="AD334" s="174">
        <v>3500000</v>
      </c>
      <c r="AE334" s="302"/>
      <c r="AF334" s="302"/>
      <c r="AG334" s="152">
        <v>44886</v>
      </c>
      <c r="AH334" s="145" t="s">
        <v>2203</v>
      </c>
      <c r="AI334" s="318">
        <v>1114612500</v>
      </c>
      <c r="AJ334" s="153">
        <v>1</v>
      </c>
    </row>
    <row r="335" spans="1:36" ht="31.5" x14ac:dyDescent="0.25">
      <c r="A335" s="326" t="s">
        <v>2229</v>
      </c>
      <c r="B335" s="52">
        <v>44896</v>
      </c>
      <c r="C335" s="155" t="s">
        <v>2572</v>
      </c>
      <c r="D335" s="172" t="s">
        <v>1917</v>
      </c>
      <c r="E335" s="45" t="s">
        <v>51</v>
      </c>
      <c r="F335" s="143" t="s">
        <v>2553</v>
      </c>
      <c r="G335" s="174">
        <v>1000000</v>
      </c>
      <c r="H335" s="172" t="s">
        <v>1917</v>
      </c>
      <c r="I335" s="51" t="s">
        <v>133</v>
      </c>
      <c r="J335" s="150">
        <f t="shared" si="19"/>
        <v>44896</v>
      </c>
      <c r="K335" s="60">
        <v>44900</v>
      </c>
      <c r="L335" s="258"/>
      <c r="M335" s="47"/>
      <c r="N335" s="47"/>
      <c r="O335" s="47"/>
      <c r="P335" s="47"/>
      <c r="Q335" s="47"/>
      <c r="R335" s="47"/>
      <c r="S335" s="47"/>
      <c r="T335" s="49"/>
      <c r="U335" s="49"/>
      <c r="V335" s="49"/>
      <c r="W335" s="56"/>
      <c r="X335" s="149" t="s">
        <v>99</v>
      </c>
      <c r="Y335" s="306">
        <v>2422830000</v>
      </c>
      <c r="Z335" s="145" t="s">
        <v>52</v>
      </c>
      <c r="AA335" s="302" t="s">
        <v>44</v>
      </c>
      <c r="AB335" s="155" t="str">
        <f t="shared" si="20"/>
        <v>0313/SPB-SDD/XI/2022</v>
      </c>
      <c r="AC335" s="150">
        <f t="shared" si="21"/>
        <v>44900</v>
      </c>
      <c r="AD335" s="174">
        <v>1000000</v>
      </c>
      <c r="AE335" s="302"/>
      <c r="AF335" s="302"/>
      <c r="AG335" s="152">
        <v>44886</v>
      </c>
      <c r="AH335" s="145" t="s">
        <v>2203</v>
      </c>
      <c r="AI335" s="318">
        <v>1114612500</v>
      </c>
      <c r="AJ335" s="153">
        <v>1</v>
      </c>
    </row>
    <row r="336" spans="1:36" ht="31.5" x14ac:dyDescent="0.25">
      <c r="A336" s="326" t="s">
        <v>2230</v>
      </c>
      <c r="B336" s="52">
        <v>44897</v>
      </c>
      <c r="C336" s="155" t="s">
        <v>2573</v>
      </c>
      <c r="D336" s="172" t="s">
        <v>1918</v>
      </c>
      <c r="E336" s="45" t="s">
        <v>51</v>
      </c>
      <c r="F336" s="143" t="s">
        <v>2553</v>
      </c>
      <c r="G336" s="174">
        <v>3700000</v>
      </c>
      <c r="H336" s="172" t="s">
        <v>1918</v>
      </c>
      <c r="I336" s="51" t="s">
        <v>114</v>
      </c>
      <c r="J336" s="150">
        <f t="shared" si="19"/>
        <v>44897</v>
      </c>
      <c r="K336" s="60">
        <v>44900</v>
      </c>
      <c r="L336" s="258"/>
      <c r="M336" s="47"/>
      <c r="N336" s="47"/>
      <c r="O336" s="47"/>
      <c r="P336" s="47"/>
      <c r="Q336" s="47"/>
      <c r="R336" s="47"/>
      <c r="S336" s="47"/>
      <c r="T336" s="49"/>
      <c r="U336" s="49"/>
      <c r="V336" s="49"/>
      <c r="W336" s="56"/>
      <c r="X336" s="149" t="s">
        <v>99</v>
      </c>
      <c r="Y336" s="306">
        <v>2422830000</v>
      </c>
      <c r="Z336" s="145" t="s">
        <v>52</v>
      </c>
      <c r="AA336" s="302" t="s">
        <v>44</v>
      </c>
      <c r="AB336" s="155" t="str">
        <f t="shared" si="20"/>
        <v>0314/SPB-SDD/XI/2022</v>
      </c>
      <c r="AC336" s="150">
        <f t="shared" si="21"/>
        <v>44900</v>
      </c>
      <c r="AD336" s="174">
        <v>3700000</v>
      </c>
      <c r="AE336" s="302"/>
      <c r="AF336" s="302"/>
      <c r="AG336" s="152">
        <v>44886</v>
      </c>
      <c r="AH336" s="145" t="s">
        <v>2203</v>
      </c>
      <c r="AI336" s="318">
        <v>1114612500</v>
      </c>
      <c r="AJ336" s="153">
        <v>1</v>
      </c>
    </row>
    <row r="337" spans="1:36" ht="31.5" x14ac:dyDescent="0.25">
      <c r="A337" s="326" t="s">
        <v>2231</v>
      </c>
      <c r="B337" s="52">
        <v>44895</v>
      </c>
      <c r="C337" s="155" t="s">
        <v>2574</v>
      </c>
      <c r="D337" s="172" t="s">
        <v>1919</v>
      </c>
      <c r="E337" s="45" t="s">
        <v>51</v>
      </c>
      <c r="F337" s="143" t="s">
        <v>2553</v>
      </c>
      <c r="G337" s="174">
        <v>4200000</v>
      </c>
      <c r="H337" s="172" t="s">
        <v>1919</v>
      </c>
      <c r="I337" s="51" t="s">
        <v>133</v>
      </c>
      <c r="J337" s="150">
        <f t="shared" si="19"/>
        <v>44895</v>
      </c>
      <c r="K337" s="60">
        <v>44900</v>
      </c>
      <c r="L337" s="258"/>
      <c r="M337" s="47"/>
      <c r="N337" s="47"/>
      <c r="O337" s="47"/>
      <c r="P337" s="47"/>
      <c r="Q337" s="47"/>
      <c r="R337" s="47"/>
      <c r="S337" s="47"/>
      <c r="T337" s="49"/>
      <c r="U337" s="49"/>
      <c r="V337" s="49"/>
      <c r="W337" s="56"/>
      <c r="X337" s="149" t="s">
        <v>99</v>
      </c>
      <c r="Y337" s="306">
        <v>2422830000</v>
      </c>
      <c r="Z337" s="145" t="s">
        <v>52</v>
      </c>
      <c r="AA337" s="302" t="s">
        <v>44</v>
      </c>
      <c r="AB337" s="155" t="str">
        <f t="shared" si="20"/>
        <v>0315/SPB-SDD/XI/2022</v>
      </c>
      <c r="AC337" s="150">
        <f t="shared" si="21"/>
        <v>44900</v>
      </c>
      <c r="AD337" s="174">
        <v>4200000</v>
      </c>
      <c r="AE337" s="302"/>
      <c r="AF337" s="302"/>
      <c r="AG337" s="152">
        <v>44886</v>
      </c>
      <c r="AH337" s="145" t="s">
        <v>2203</v>
      </c>
      <c r="AI337" s="318">
        <v>1114612500</v>
      </c>
      <c r="AJ337" s="153">
        <v>1</v>
      </c>
    </row>
    <row r="338" spans="1:36" ht="31.5" x14ac:dyDescent="0.25">
      <c r="A338" s="326" t="s">
        <v>2232</v>
      </c>
      <c r="B338" s="52">
        <v>44893</v>
      </c>
      <c r="C338" s="155" t="s">
        <v>2575</v>
      </c>
      <c r="D338" s="172" t="s">
        <v>1920</v>
      </c>
      <c r="E338" s="45" t="s">
        <v>51</v>
      </c>
      <c r="F338" s="143" t="s">
        <v>2553</v>
      </c>
      <c r="G338" s="174">
        <v>600000</v>
      </c>
      <c r="H338" s="172" t="s">
        <v>1920</v>
      </c>
      <c r="I338" s="51" t="s">
        <v>129</v>
      </c>
      <c r="J338" s="150">
        <f t="shared" si="19"/>
        <v>44893</v>
      </c>
      <c r="K338" s="60">
        <v>44895</v>
      </c>
      <c r="L338" s="258"/>
      <c r="M338" s="47"/>
      <c r="N338" s="47"/>
      <c r="O338" s="47"/>
      <c r="P338" s="47"/>
      <c r="Q338" s="47"/>
      <c r="R338" s="47"/>
      <c r="S338" s="47"/>
      <c r="T338" s="49"/>
      <c r="U338" s="49"/>
      <c r="V338" s="49"/>
      <c r="W338" s="56"/>
      <c r="X338" s="149" t="s">
        <v>99</v>
      </c>
      <c r="Y338" s="306">
        <v>2422830000</v>
      </c>
      <c r="Z338" s="145" t="s">
        <v>52</v>
      </c>
      <c r="AA338" s="302" t="s">
        <v>44</v>
      </c>
      <c r="AB338" s="155" t="str">
        <f t="shared" si="20"/>
        <v>0316/SPB-SDD/XI/2022</v>
      </c>
      <c r="AC338" s="150">
        <f t="shared" si="21"/>
        <v>44895</v>
      </c>
      <c r="AD338" s="174">
        <v>600000</v>
      </c>
      <c r="AE338" s="302"/>
      <c r="AF338" s="302"/>
      <c r="AG338" s="152">
        <v>44886</v>
      </c>
      <c r="AH338" s="145" t="s">
        <v>2203</v>
      </c>
      <c r="AI338" s="318">
        <v>1114612500</v>
      </c>
      <c r="AJ338" s="153">
        <v>1</v>
      </c>
    </row>
    <row r="339" spans="1:36" ht="31.5" x14ac:dyDescent="0.25">
      <c r="A339" s="326" t="s">
        <v>2233</v>
      </c>
      <c r="B339" s="52">
        <v>44925</v>
      </c>
      <c r="C339" s="155" t="s">
        <v>2576</v>
      </c>
      <c r="D339" s="172" t="s">
        <v>1921</v>
      </c>
      <c r="E339" s="45" t="s">
        <v>51</v>
      </c>
      <c r="F339" s="143" t="s">
        <v>2553</v>
      </c>
      <c r="G339" s="174">
        <v>4000000</v>
      </c>
      <c r="H339" s="172" t="s">
        <v>1921</v>
      </c>
      <c r="I339" s="51" t="s">
        <v>133</v>
      </c>
      <c r="J339" s="150">
        <f t="shared" si="19"/>
        <v>44925</v>
      </c>
      <c r="K339" s="60">
        <v>44900</v>
      </c>
      <c r="L339" s="258"/>
      <c r="M339" s="47"/>
      <c r="N339" s="47"/>
      <c r="O339" s="47"/>
      <c r="P339" s="47"/>
      <c r="Q339" s="47"/>
      <c r="R339" s="47"/>
      <c r="S339" s="47"/>
      <c r="T339" s="49"/>
      <c r="U339" s="49"/>
      <c r="V339" s="49"/>
      <c r="W339" s="56"/>
      <c r="X339" s="149" t="s">
        <v>99</v>
      </c>
      <c r="Y339" s="306">
        <v>2422830000</v>
      </c>
      <c r="Z339" s="145" t="s">
        <v>52</v>
      </c>
      <c r="AA339" s="302" t="s">
        <v>44</v>
      </c>
      <c r="AB339" s="155" t="str">
        <f t="shared" si="20"/>
        <v>0317/SPB-SDD/XI/2022</v>
      </c>
      <c r="AC339" s="150">
        <f t="shared" si="21"/>
        <v>44900</v>
      </c>
      <c r="AD339" s="174">
        <v>4000000</v>
      </c>
      <c r="AE339" s="302"/>
      <c r="AF339" s="302"/>
      <c r="AG339" s="152">
        <v>44886</v>
      </c>
      <c r="AH339" s="145" t="s">
        <v>2203</v>
      </c>
      <c r="AI339" s="318">
        <v>1114612500</v>
      </c>
      <c r="AJ339" s="153">
        <v>1</v>
      </c>
    </row>
    <row r="340" spans="1:36" ht="31.5" x14ac:dyDescent="0.25">
      <c r="A340" s="326" t="s">
        <v>2234</v>
      </c>
      <c r="B340" s="152">
        <v>44897</v>
      </c>
      <c r="C340" s="155" t="s">
        <v>2579</v>
      </c>
      <c r="D340" s="172" t="s">
        <v>1544</v>
      </c>
      <c r="E340" s="45" t="s">
        <v>51</v>
      </c>
      <c r="F340" s="143" t="s">
        <v>2553</v>
      </c>
      <c r="G340" s="174">
        <v>2800000</v>
      </c>
      <c r="H340" s="172" t="s">
        <v>1544</v>
      </c>
      <c r="I340" s="51" t="s">
        <v>114</v>
      </c>
      <c r="J340" s="150">
        <f t="shared" si="19"/>
        <v>44897</v>
      </c>
      <c r="K340" s="146">
        <v>44900</v>
      </c>
      <c r="L340" s="258"/>
      <c r="M340" s="47"/>
      <c r="N340" s="47"/>
      <c r="O340" s="47"/>
      <c r="P340" s="47"/>
      <c r="Q340" s="47"/>
      <c r="R340" s="47"/>
      <c r="S340" s="47"/>
      <c r="T340" s="49"/>
      <c r="U340" s="49"/>
      <c r="V340" s="49"/>
      <c r="W340" s="56"/>
      <c r="X340" s="149" t="s">
        <v>99</v>
      </c>
      <c r="Y340" s="306">
        <v>2422830000</v>
      </c>
      <c r="Z340" s="145" t="s">
        <v>52</v>
      </c>
      <c r="AA340" s="302" t="s">
        <v>44</v>
      </c>
      <c r="AB340" s="155" t="str">
        <f t="shared" si="20"/>
        <v>0318/SPB-SDD/XI/2022</v>
      </c>
      <c r="AC340" s="150">
        <f t="shared" si="21"/>
        <v>44900</v>
      </c>
      <c r="AD340" s="174">
        <v>2800000</v>
      </c>
      <c r="AE340" s="302"/>
      <c r="AF340" s="302"/>
      <c r="AG340" s="152">
        <v>44886</v>
      </c>
      <c r="AH340" s="145" t="s">
        <v>2203</v>
      </c>
      <c r="AI340" s="318">
        <v>1114612500</v>
      </c>
      <c r="AJ340" s="153">
        <v>1</v>
      </c>
    </row>
    <row r="341" spans="1:36" ht="31.5" x14ac:dyDescent="0.25">
      <c r="A341" s="326" t="s">
        <v>2235</v>
      </c>
      <c r="B341" s="52">
        <v>44897</v>
      </c>
      <c r="C341" s="155" t="s">
        <v>2577</v>
      </c>
      <c r="D341" s="172" t="s">
        <v>1542</v>
      </c>
      <c r="E341" s="45" t="s">
        <v>51</v>
      </c>
      <c r="F341" s="143" t="s">
        <v>2553</v>
      </c>
      <c r="G341" s="174">
        <v>3500000</v>
      </c>
      <c r="H341" s="172" t="s">
        <v>1542</v>
      </c>
      <c r="I341" s="51" t="s">
        <v>114</v>
      </c>
      <c r="J341" s="150">
        <f t="shared" si="19"/>
        <v>44897</v>
      </c>
      <c r="K341" s="60">
        <v>44900</v>
      </c>
      <c r="L341" s="258"/>
      <c r="M341" s="47"/>
      <c r="N341" s="47"/>
      <c r="O341" s="47"/>
      <c r="P341" s="47"/>
      <c r="Q341" s="47"/>
      <c r="R341" s="47"/>
      <c r="S341" s="47"/>
      <c r="T341" s="49"/>
      <c r="U341" s="49"/>
      <c r="V341" s="49"/>
      <c r="W341" s="56"/>
      <c r="X341" s="149" t="s">
        <v>99</v>
      </c>
      <c r="Y341" s="306">
        <v>2422830000</v>
      </c>
      <c r="Z341" s="145" t="s">
        <v>52</v>
      </c>
      <c r="AA341" s="302" t="s">
        <v>44</v>
      </c>
      <c r="AB341" s="155" t="str">
        <f t="shared" si="20"/>
        <v>0319/SPB-SDD/XI/2022</v>
      </c>
      <c r="AC341" s="150">
        <f t="shared" si="21"/>
        <v>44900</v>
      </c>
      <c r="AD341" s="174">
        <v>3500000</v>
      </c>
      <c r="AE341" s="302"/>
      <c r="AF341" s="302"/>
      <c r="AG341" s="152">
        <v>44886</v>
      </c>
      <c r="AH341" s="145" t="s">
        <v>2203</v>
      </c>
      <c r="AI341" s="318">
        <v>1114612500</v>
      </c>
      <c r="AJ341" s="153">
        <v>1</v>
      </c>
    </row>
    <row r="342" spans="1:36" ht="31.5" x14ac:dyDescent="0.25">
      <c r="A342" s="326" t="s">
        <v>2236</v>
      </c>
      <c r="B342" s="152">
        <v>44896</v>
      </c>
      <c r="C342" s="155" t="s">
        <v>2578</v>
      </c>
      <c r="D342" s="172" t="s">
        <v>1922</v>
      </c>
      <c r="E342" s="45" t="s">
        <v>51</v>
      </c>
      <c r="F342" s="143" t="s">
        <v>2553</v>
      </c>
      <c r="G342" s="174">
        <v>1500000</v>
      </c>
      <c r="H342" s="172" t="s">
        <v>1922</v>
      </c>
      <c r="I342" s="51" t="s">
        <v>133</v>
      </c>
      <c r="J342" s="150">
        <f t="shared" si="19"/>
        <v>44896</v>
      </c>
      <c r="K342" s="60">
        <v>44900</v>
      </c>
      <c r="L342" s="258"/>
      <c r="M342" s="47"/>
      <c r="N342" s="47"/>
      <c r="O342" s="47"/>
      <c r="P342" s="47"/>
      <c r="Q342" s="47"/>
      <c r="R342" s="47"/>
      <c r="S342" s="47"/>
      <c r="T342" s="49"/>
      <c r="U342" s="49"/>
      <c r="V342" s="49"/>
      <c r="W342" s="56"/>
      <c r="X342" s="149" t="s">
        <v>99</v>
      </c>
      <c r="Y342" s="306">
        <v>2422830000</v>
      </c>
      <c r="Z342" s="145" t="s">
        <v>52</v>
      </c>
      <c r="AA342" s="302" t="s">
        <v>44</v>
      </c>
      <c r="AB342" s="155" t="str">
        <f t="shared" si="20"/>
        <v>0320/SPB-SDD/XI/2022</v>
      </c>
      <c r="AC342" s="150">
        <f t="shared" si="21"/>
        <v>44900</v>
      </c>
      <c r="AD342" s="174">
        <v>1500000</v>
      </c>
      <c r="AE342" s="302"/>
      <c r="AF342" s="302"/>
      <c r="AG342" s="152">
        <v>44886</v>
      </c>
      <c r="AH342" s="145" t="s">
        <v>2203</v>
      </c>
      <c r="AI342" s="318">
        <v>1114612500</v>
      </c>
      <c r="AJ342" s="153">
        <v>1</v>
      </c>
    </row>
    <row r="343" spans="1:36" ht="31.5" x14ac:dyDescent="0.25">
      <c r="A343" s="326" t="s">
        <v>2237</v>
      </c>
      <c r="B343" s="52">
        <v>44896</v>
      </c>
      <c r="C343" s="155" t="s">
        <v>2580</v>
      </c>
      <c r="D343" s="172" t="s">
        <v>1923</v>
      </c>
      <c r="E343" s="45" t="s">
        <v>51</v>
      </c>
      <c r="F343" s="143" t="s">
        <v>2553</v>
      </c>
      <c r="G343" s="174">
        <v>3700000</v>
      </c>
      <c r="H343" s="172" t="s">
        <v>1923</v>
      </c>
      <c r="I343" s="51" t="s">
        <v>114</v>
      </c>
      <c r="J343" s="150">
        <f t="shared" si="19"/>
        <v>44896</v>
      </c>
      <c r="K343" s="60">
        <v>44899</v>
      </c>
      <c r="L343" s="258"/>
      <c r="M343" s="47"/>
      <c r="N343" s="47"/>
      <c r="O343" s="47"/>
      <c r="P343" s="47"/>
      <c r="Q343" s="47"/>
      <c r="R343" s="47"/>
      <c r="S343" s="47"/>
      <c r="T343" s="49"/>
      <c r="U343" s="49"/>
      <c r="V343" s="49"/>
      <c r="W343" s="56"/>
      <c r="X343" s="149" t="s">
        <v>99</v>
      </c>
      <c r="Y343" s="306">
        <v>2422830000</v>
      </c>
      <c r="Z343" s="145" t="s">
        <v>52</v>
      </c>
      <c r="AA343" s="302" t="s">
        <v>44</v>
      </c>
      <c r="AB343" s="155" t="str">
        <f t="shared" si="20"/>
        <v>0321/SPB-SDD/XI/2022</v>
      </c>
      <c r="AC343" s="150">
        <f t="shared" si="21"/>
        <v>44899</v>
      </c>
      <c r="AD343" s="174">
        <v>3700000</v>
      </c>
      <c r="AE343" s="302"/>
      <c r="AF343" s="302"/>
      <c r="AG343" s="152">
        <v>44886</v>
      </c>
      <c r="AH343" s="145" t="s">
        <v>2203</v>
      </c>
      <c r="AI343" s="318">
        <v>1114612500</v>
      </c>
      <c r="AJ343" s="153">
        <v>1</v>
      </c>
    </row>
    <row r="344" spans="1:36" ht="31.5" x14ac:dyDescent="0.25">
      <c r="A344" s="326" t="s">
        <v>2238</v>
      </c>
      <c r="B344" s="52">
        <v>44925</v>
      </c>
      <c r="C344" s="155" t="s">
        <v>2580</v>
      </c>
      <c r="D344" s="310" t="s">
        <v>1924</v>
      </c>
      <c r="E344" s="45" t="s">
        <v>51</v>
      </c>
      <c r="F344" s="143" t="s">
        <v>2553</v>
      </c>
      <c r="G344" s="315">
        <v>3900000</v>
      </c>
      <c r="H344" s="310" t="s">
        <v>1924</v>
      </c>
      <c r="I344" s="145" t="s">
        <v>133</v>
      </c>
      <c r="J344" s="150">
        <f t="shared" si="19"/>
        <v>44925</v>
      </c>
      <c r="K344" s="146">
        <v>44899</v>
      </c>
      <c r="L344" s="258"/>
      <c r="M344" s="47"/>
      <c r="N344" s="47"/>
      <c r="O344" s="47"/>
      <c r="P344" s="47"/>
      <c r="Q344" s="47"/>
      <c r="R344" s="47"/>
      <c r="S344" s="47"/>
      <c r="T344" s="49"/>
      <c r="U344" s="49"/>
      <c r="V344" s="49"/>
      <c r="W344" s="56"/>
      <c r="X344" s="149" t="s">
        <v>99</v>
      </c>
      <c r="Y344" s="306">
        <v>2422830000</v>
      </c>
      <c r="Z344" s="145" t="s">
        <v>52</v>
      </c>
      <c r="AA344" s="302" t="s">
        <v>44</v>
      </c>
      <c r="AB344" s="155" t="str">
        <f t="shared" si="20"/>
        <v>0321/SPB-SDD/XI/2022</v>
      </c>
      <c r="AC344" s="150">
        <f t="shared" si="21"/>
        <v>44899</v>
      </c>
      <c r="AD344" s="315">
        <v>3900000</v>
      </c>
      <c r="AE344" s="302"/>
      <c r="AF344" s="302"/>
      <c r="AG344" s="152">
        <v>44886</v>
      </c>
      <c r="AH344" s="145" t="s">
        <v>2203</v>
      </c>
      <c r="AI344" s="318">
        <v>1114612500</v>
      </c>
      <c r="AJ344" s="153">
        <v>1</v>
      </c>
    </row>
    <row r="345" spans="1:36" ht="31.5" x14ac:dyDescent="0.25">
      <c r="A345" s="326" t="s">
        <v>2239</v>
      </c>
      <c r="B345" s="52">
        <v>44895</v>
      </c>
      <c r="C345" s="155" t="s">
        <v>2581</v>
      </c>
      <c r="D345" s="172" t="s">
        <v>1925</v>
      </c>
      <c r="E345" s="45" t="s">
        <v>51</v>
      </c>
      <c r="F345" s="143" t="s">
        <v>2553</v>
      </c>
      <c r="G345" s="174">
        <v>600000</v>
      </c>
      <c r="H345" s="172" t="s">
        <v>1925</v>
      </c>
      <c r="I345" s="51" t="s">
        <v>129</v>
      </c>
      <c r="J345" s="150">
        <f t="shared" si="19"/>
        <v>44895</v>
      </c>
      <c r="K345" s="60">
        <v>44897</v>
      </c>
      <c r="L345" s="258"/>
      <c r="M345" s="47"/>
      <c r="N345" s="47"/>
      <c r="O345" s="47"/>
      <c r="P345" s="47"/>
      <c r="Q345" s="47"/>
      <c r="R345" s="47"/>
      <c r="S345" s="47"/>
      <c r="T345" s="49"/>
      <c r="U345" s="49"/>
      <c r="V345" s="49"/>
      <c r="W345" s="56"/>
      <c r="X345" s="149" t="s">
        <v>99</v>
      </c>
      <c r="Y345" s="306">
        <v>2422830000</v>
      </c>
      <c r="Z345" s="145" t="s">
        <v>52</v>
      </c>
      <c r="AA345" s="302" t="s">
        <v>44</v>
      </c>
      <c r="AB345" s="155" t="str">
        <f t="shared" si="20"/>
        <v>0322/SPB-SDD/XI/2022</v>
      </c>
      <c r="AC345" s="150">
        <f t="shared" si="21"/>
        <v>44897</v>
      </c>
      <c r="AD345" s="174">
        <v>600000</v>
      </c>
      <c r="AE345" s="302"/>
      <c r="AF345" s="302"/>
      <c r="AG345" s="152">
        <v>44886</v>
      </c>
      <c r="AH345" s="145" t="s">
        <v>2203</v>
      </c>
      <c r="AI345" s="318">
        <v>1114612500</v>
      </c>
      <c r="AJ345" s="153">
        <v>1</v>
      </c>
    </row>
    <row r="346" spans="1:36" ht="31.5" x14ac:dyDescent="0.25">
      <c r="A346" s="326" t="s">
        <v>2240</v>
      </c>
      <c r="B346" s="52" t="s">
        <v>2909</v>
      </c>
      <c r="C346" s="155" t="s">
        <v>2581</v>
      </c>
      <c r="D346" s="172" t="s">
        <v>1926</v>
      </c>
      <c r="E346" s="45" t="s">
        <v>51</v>
      </c>
      <c r="F346" s="143" t="s">
        <v>2553</v>
      </c>
      <c r="G346" s="174">
        <v>2500000</v>
      </c>
      <c r="H346" s="172" t="s">
        <v>1926</v>
      </c>
      <c r="I346" s="51" t="s">
        <v>133</v>
      </c>
      <c r="J346" s="150" t="str">
        <f t="shared" si="19"/>
        <v>02-12-2022</v>
      </c>
      <c r="K346" s="60">
        <v>44901</v>
      </c>
      <c r="L346" s="258"/>
      <c r="M346" s="47"/>
      <c r="N346" s="47"/>
      <c r="O346" s="47"/>
      <c r="P346" s="47"/>
      <c r="Q346" s="47"/>
      <c r="R346" s="47"/>
      <c r="S346" s="47"/>
      <c r="T346" s="49"/>
      <c r="U346" s="49"/>
      <c r="V346" s="49"/>
      <c r="W346" s="56"/>
      <c r="X346" s="149" t="s">
        <v>99</v>
      </c>
      <c r="Y346" s="306">
        <v>2422830000</v>
      </c>
      <c r="Z346" s="145" t="s">
        <v>52</v>
      </c>
      <c r="AA346" s="302" t="s">
        <v>44</v>
      </c>
      <c r="AB346" s="155" t="str">
        <f t="shared" si="20"/>
        <v>0322/SPB-SDD/XI/2022</v>
      </c>
      <c r="AC346" s="150">
        <f t="shared" si="21"/>
        <v>44901</v>
      </c>
      <c r="AD346" s="174">
        <v>2500000</v>
      </c>
      <c r="AE346" s="302"/>
      <c r="AF346" s="302"/>
      <c r="AG346" s="152">
        <v>44886</v>
      </c>
      <c r="AH346" s="145" t="s">
        <v>2203</v>
      </c>
      <c r="AI346" s="318">
        <v>1114612500</v>
      </c>
      <c r="AJ346" s="153">
        <v>1</v>
      </c>
    </row>
    <row r="347" spans="1:36" ht="31.5" x14ac:dyDescent="0.25">
      <c r="A347" s="326" t="s">
        <v>2241</v>
      </c>
      <c r="B347" s="52">
        <v>44897</v>
      </c>
      <c r="C347" s="155" t="s">
        <v>2582</v>
      </c>
      <c r="D347" s="172" t="s">
        <v>1927</v>
      </c>
      <c r="E347" s="45" t="s">
        <v>51</v>
      </c>
      <c r="F347" s="143" t="s">
        <v>2553</v>
      </c>
      <c r="G347" s="174">
        <v>2200000</v>
      </c>
      <c r="H347" s="172" t="s">
        <v>1927</v>
      </c>
      <c r="I347" s="51" t="s">
        <v>114</v>
      </c>
      <c r="J347" s="150">
        <f t="shared" si="19"/>
        <v>44897</v>
      </c>
      <c r="K347" s="60">
        <v>44900</v>
      </c>
      <c r="L347" s="258"/>
      <c r="M347" s="47"/>
      <c r="N347" s="47"/>
      <c r="O347" s="47"/>
      <c r="P347" s="47"/>
      <c r="Q347" s="47"/>
      <c r="R347" s="47"/>
      <c r="S347" s="47"/>
      <c r="T347" s="49"/>
      <c r="U347" s="49"/>
      <c r="V347" s="49"/>
      <c r="W347" s="56"/>
      <c r="X347" s="149" t="s">
        <v>99</v>
      </c>
      <c r="Y347" s="306">
        <v>2422830000</v>
      </c>
      <c r="Z347" s="145" t="s">
        <v>52</v>
      </c>
      <c r="AA347" s="302" t="s">
        <v>44</v>
      </c>
      <c r="AB347" s="155" t="str">
        <f t="shared" si="20"/>
        <v>0323/SPB-SDD/XI/2022</v>
      </c>
      <c r="AC347" s="150">
        <f t="shared" si="21"/>
        <v>44900</v>
      </c>
      <c r="AD347" s="174">
        <v>2200000</v>
      </c>
      <c r="AE347" s="302"/>
      <c r="AF347" s="302"/>
      <c r="AG347" s="152">
        <v>44886</v>
      </c>
      <c r="AH347" s="145" t="s">
        <v>2203</v>
      </c>
      <c r="AI347" s="318">
        <v>1114612500</v>
      </c>
      <c r="AJ347" s="153">
        <v>1</v>
      </c>
    </row>
    <row r="348" spans="1:36" ht="31.5" x14ac:dyDescent="0.25">
      <c r="A348" s="326" t="s">
        <v>2242</v>
      </c>
      <c r="B348" s="52">
        <v>44925</v>
      </c>
      <c r="C348" s="155" t="s">
        <v>2583</v>
      </c>
      <c r="D348" s="172" t="s">
        <v>1552</v>
      </c>
      <c r="E348" s="45" t="s">
        <v>51</v>
      </c>
      <c r="F348" s="143" t="s">
        <v>2553</v>
      </c>
      <c r="G348" s="174">
        <v>3500000</v>
      </c>
      <c r="H348" s="172" t="s">
        <v>1552</v>
      </c>
      <c r="I348" s="145" t="s">
        <v>109</v>
      </c>
      <c r="J348" s="150">
        <f t="shared" si="19"/>
        <v>44925</v>
      </c>
      <c r="K348" s="146">
        <v>44898</v>
      </c>
      <c r="L348" s="258"/>
      <c r="M348" s="47"/>
      <c r="N348" s="47"/>
      <c r="O348" s="47"/>
      <c r="P348" s="47"/>
      <c r="Q348" s="47"/>
      <c r="R348" s="47"/>
      <c r="S348" s="47"/>
      <c r="T348" s="49"/>
      <c r="U348" s="49"/>
      <c r="V348" s="49"/>
      <c r="W348" s="56"/>
      <c r="X348" s="149" t="s">
        <v>99</v>
      </c>
      <c r="Y348" s="306">
        <v>2422830000</v>
      </c>
      <c r="Z348" s="145" t="s">
        <v>52</v>
      </c>
      <c r="AA348" s="302" t="s">
        <v>44</v>
      </c>
      <c r="AB348" s="155" t="str">
        <f t="shared" si="20"/>
        <v>0324/SPB-SDD/XI/2022</v>
      </c>
      <c r="AC348" s="150">
        <f t="shared" si="21"/>
        <v>44898</v>
      </c>
      <c r="AD348" s="174">
        <v>3500000</v>
      </c>
      <c r="AE348" s="302"/>
      <c r="AF348" s="302"/>
      <c r="AG348" s="152">
        <v>44886</v>
      </c>
      <c r="AH348" s="145" t="s">
        <v>2203</v>
      </c>
      <c r="AI348" s="318">
        <v>1114612500</v>
      </c>
      <c r="AJ348" s="153">
        <v>1</v>
      </c>
    </row>
    <row r="349" spans="1:36" ht="31.5" x14ac:dyDescent="0.25">
      <c r="A349" s="326" t="s">
        <v>2243</v>
      </c>
      <c r="B349" s="52">
        <v>44896</v>
      </c>
      <c r="C349" s="155" t="s">
        <v>2584</v>
      </c>
      <c r="D349" s="172" t="s">
        <v>1928</v>
      </c>
      <c r="E349" s="45" t="s">
        <v>51</v>
      </c>
      <c r="F349" s="143" t="s">
        <v>2553</v>
      </c>
      <c r="G349" s="174">
        <v>3700000</v>
      </c>
      <c r="H349" s="172" t="s">
        <v>1928</v>
      </c>
      <c r="I349" s="51" t="s">
        <v>109</v>
      </c>
      <c r="J349" s="150">
        <f t="shared" si="19"/>
        <v>44896</v>
      </c>
      <c r="K349" s="146">
        <v>44899</v>
      </c>
      <c r="L349" s="258"/>
      <c r="M349" s="47"/>
      <c r="N349" s="47"/>
      <c r="O349" s="47"/>
      <c r="P349" s="47"/>
      <c r="Q349" s="47"/>
      <c r="R349" s="47"/>
      <c r="S349" s="47"/>
      <c r="T349" s="49"/>
      <c r="U349" s="49"/>
      <c r="V349" s="49"/>
      <c r="W349" s="56"/>
      <c r="X349" s="149" t="s">
        <v>99</v>
      </c>
      <c r="Y349" s="306">
        <v>2422830000</v>
      </c>
      <c r="Z349" s="145" t="s">
        <v>52</v>
      </c>
      <c r="AA349" s="302" t="s">
        <v>44</v>
      </c>
      <c r="AB349" s="155" t="str">
        <f t="shared" si="20"/>
        <v>0325/SPB-SDD/XI/2022</v>
      </c>
      <c r="AC349" s="150">
        <f t="shared" si="21"/>
        <v>44899</v>
      </c>
      <c r="AD349" s="174">
        <v>3700000</v>
      </c>
      <c r="AE349" s="302"/>
      <c r="AF349" s="302"/>
      <c r="AG349" s="152">
        <v>44886</v>
      </c>
      <c r="AH349" s="145" t="s">
        <v>2203</v>
      </c>
      <c r="AI349" s="318">
        <v>1114612500</v>
      </c>
      <c r="AJ349" s="153">
        <v>1</v>
      </c>
    </row>
    <row r="350" spans="1:36" ht="31.5" x14ac:dyDescent="0.25">
      <c r="A350" s="326" t="s">
        <v>2244</v>
      </c>
      <c r="B350" s="52">
        <v>44896</v>
      </c>
      <c r="C350" s="155" t="s">
        <v>2585</v>
      </c>
      <c r="D350" s="172" t="s">
        <v>1929</v>
      </c>
      <c r="E350" s="45" t="s">
        <v>51</v>
      </c>
      <c r="F350" s="143" t="s">
        <v>2553</v>
      </c>
      <c r="G350" s="174">
        <v>5000000</v>
      </c>
      <c r="H350" s="172" t="s">
        <v>1929</v>
      </c>
      <c r="I350" s="51" t="s">
        <v>114</v>
      </c>
      <c r="J350" s="150">
        <f t="shared" si="19"/>
        <v>44896</v>
      </c>
      <c r="K350" s="60">
        <v>44899</v>
      </c>
      <c r="L350" s="259"/>
      <c r="M350" s="156"/>
      <c r="N350" s="156"/>
      <c r="O350" s="156"/>
      <c r="P350" s="156"/>
      <c r="Q350" s="156"/>
      <c r="R350" s="156"/>
      <c r="S350" s="156"/>
      <c r="T350" s="156"/>
      <c r="U350" s="156"/>
      <c r="V350" s="156"/>
      <c r="W350" s="158"/>
      <c r="X350" s="149" t="s">
        <v>99</v>
      </c>
      <c r="Y350" s="306">
        <v>2422830000</v>
      </c>
      <c r="Z350" s="145" t="s">
        <v>52</v>
      </c>
      <c r="AA350" s="302" t="s">
        <v>44</v>
      </c>
      <c r="AB350" s="155" t="str">
        <f t="shared" si="20"/>
        <v>0326/SPB-SDD/XI/2022</v>
      </c>
      <c r="AC350" s="150">
        <f t="shared" si="21"/>
        <v>44899</v>
      </c>
      <c r="AD350" s="174">
        <v>5000000</v>
      </c>
      <c r="AE350" s="302"/>
      <c r="AF350" s="302"/>
      <c r="AG350" s="152">
        <v>44886</v>
      </c>
      <c r="AH350" s="145" t="s">
        <v>2203</v>
      </c>
      <c r="AI350" s="318">
        <v>1114612500</v>
      </c>
      <c r="AJ350" s="153">
        <v>1</v>
      </c>
    </row>
    <row r="351" spans="1:36" ht="31.5" x14ac:dyDescent="0.25">
      <c r="A351" s="326" t="s">
        <v>2245</v>
      </c>
      <c r="B351" s="52">
        <v>44925</v>
      </c>
      <c r="C351" s="155" t="s">
        <v>2586</v>
      </c>
      <c r="D351" s="172" t="s">
        <v>1930</v>
      </c>
      <c r="E351" s="45" t="s">
        <v>51</v>
      </c>
      <c r="F351" s="143" t="s">
        <v>2553</v>
      </c>
      <c r="G351" s="174">
        <v>3000000</v>
      </c>
      <c r="H351" s="172" t="s">
        <v>1930</v>
      </c>
      <c r="I351" s="51" t="s">
        <v>109</v>
      </c>
      <c r="J351" s="150">
        <f t="shared" si="19"/>
        <v>44925</v>
      </c>
      <c r="K351" s="60">
        <v>44898</v>
      </c>
      <c r="L351" s="259"/>
      <c r="M351" s="156"/>
      <c r="N351" s="156"/>
      <c r="O351" s="156"/>
      <c r="P351" s="156"/>
      <c r="Q351" s="156"/>
      <c r="R351" s="156"/>
      <c r="S351" s="156"/>
      <c r="T351" s="156"/>
      <c r="U351" s="156"/>
      <c r="V351" s="156"/>
      <c r="W351" s="158"/>
      <c r="X351" s="149" t="s">
        <v>99</v>
      </c>
      <c r="Y351" s="306">
        <v>2422830000</v>
      </c>
      <c r="Z351" s="145" t="s">
        <v>52</v>
      </c>
      <c r="AA351" s="302" t="s">
        <v>44</v>
      </c>
      <c r="AB351" s="155" t="str">
        <f t="shared" si="20"/>
        <v>0327/SPB-SDD/XI/2022</v>
      </c>
      <c r="AC351" s="150">
        <f t="shared" si="21"/>
        <v>44898</v>
      </c>
      <c r="AD351" s="174">
        <v>3000000</v>
      </c>
      <c r="AE351" s="302"/>
      <c r="AF351" s="302"/>
      <c r="AG351" s="152">
        <v>44886</v>
      </c>
      <c r="AH351" s="145" t="s">
        <v>2203</v>
      </c>
      <c r="AI351" s="318">
        <v>1114612500</v>
      </c>
      <c r="AJ351" s="153">
        <v>1</v>
      </c>
    </row>
    <row r="352" spans="1:36" ht="31.5" x14ac:dyDescent="0.25">
      <c r="A352" s="326" t="s">
        <v>2246</v>
      </c>
      <c r="B352" s="152">
        <v>44897</v>
      </c>
      <c r="C352" s="155" t="s">
        <v>2587</v>
      </c>
      <c r="D352" s="172" t="s">
        <v>1931</v>
      </c>
      <c r="E352" s="45" t="s">
        <v>51</v>
      </c>
      <c r="F352" s="45" t="s">
        <v>407</v>
      </c>
      <c r="G352" s="174">
        <v>600000</v>
      </c>
      <c r="H352" s="172" t="s">
        <v>1931</v>
      </c>
      <c r="I352" s="51" t="s">
        <v>129</v>
      </c>
      <c r="J352" s="150">
        <f t="shared" si="19"/>
        <v>44897</v>
      </c>
      <c r="K352" s="60">
        <v>44899</v>
      </c>
      <c r="L352" s="259"/>
      <c r="M352" s="156"/>
      <c r="N352" s="156"/>
      <c r="O352" s="156"/>
      <c r="P352" s="156"/>
      <c r="Q352" s="156"/>
      <c r="R352" s="156"/>
      <c r="S352" s="156"/>
      <c r="T352" s="156"/>
      <c r="U352" s="156"/>
      <c r="V352" s="156"/>
      <c r="W352" s="158"/>
      <c r="X352" s="149" t="s">
        <v>99</v>
      </c>
      <c r="Y352" s="306">
        <v>2422830000</v>
      </c>
      <c r="Z352" s="145" t="s">
        <v>52</v>
      </c>
      <c r="AA352" s="302" t="s">
        <v>44</v>
      </c>
      <c r="AB352" s="155" t="str">
        <f t="shared" ref="AB352:AB415" si="22">C352</f>
        <v>0328/SPB-SDD/XI/2022</v>
      </c>
      <c r="AC352" s="150">
        <f t="shared" ref="AC352:AC415" si="23">K352</f>
        <v>44899</v>
      </c>
      <c r="AD352" s="174">
        <v>600000</v>
      </c>
      <c r="AE352" s="302"/>
      <c r="AF352" s="302"/>
      <c r="AG352" s="152">
        <v>44886</v>
      </c>
      <c r="AH352" s="145" t="s">
        <v>2203</v>
      </c>
      <c r="AI352" s="318">
        <v>1114612500</v>
      </c>
      <c r="AJ352" s="153">
        <v>1</v>
      </c>
    </row>
    <row r="353" spans="1:36" ht="31.5" x14ac:dyDescent="0.25">
      <c r="A353" s="326" t="s">
        <v>2247</v>
      </c>
      <c r="B353" s="52">
        <v>44925</v>
      </c>
      <c r="C353" s="155" t="s">
        <v>2587</v>
      </c>
      <c r="D353" s="172" t="s">
        <v>1932</v>
      </c>
      <c r="E353" s="45" t="s">
        <v>51</v>
      </c>
      <c r="F353" s="45" t="s">
        <v>407</v>
      </c>
      <c r="G353" s="174">
        <v>1250000</v>
      </c>
      <c r="H353" s="172" t="s">
        <v>1932</v>
      </c>
      <c r="I353" s="51" t="s">
        <v>133</v>
      </c>
      <c r="J353" s="150">
        <f t="shared" si="19"/>
        <v>44925</v>
      </c>
      <c r="K353" s="146">
        <v>44899</v>
      </c>
      <c r="L353" s="259"/>
      <c r="M353" s="156"/>
      <c r="N353" s="156"/>
      <c r="O353" s="156"/>
      <c r="P353" s="156"/>
      <c r="Q353" s="156"/>
      <c r="R353" s="156"/>
      <c r="S353" s="156"/>
      <c r="T353" s="156"/>
      <c r="U353" s="156"/>
      <c r="V353" s="156"/>
      <c r="W353" s="158"/>
      <c r="X353" s="149" t="s">
        <v>99</v>
      </c>
      <c r="Y353" s="306">
        <v>2422830000</v>
      </c>
      <c r="Z353" s="145" t="s">
        <v>52</v>
      </c>
      <c r="AA353" s="302" t="s">
        <v>44</v>
      </c>
      <c r="AB353" s="155" t="str">
        <f t="shared" si="22"/>
        <v>0328/SPB-SDD/XI/2022</v>
      </c>
      <c r="AC353" s="150">
        <f t="shared" si="23"/>
        <v>44899</v>
      </c>
      <c r="AD353" s="174">
        <v>1250000</v>
      </c>
      <c r="AE353" s="302"/>
      <c r="AF353" s="302"/>
      <c r="AG353" s="152">
        <v>44886</v>
      </c>
      <c r="AH353" s="145" t="s">
        <v>2203</v>
      </c>
      <c r="AI353" s="318">
        <v>1114612500</v>
      </c>
      <c r="AJ353" s="153">
        <v>1</v>
      </c>
    </row>
    <row r="354" spans="1:36" ht="31.5" x14ac:dyDescent="0.25">
      <c r="A354" s="326" t="s">
        <v>2248</v>
      </c>
      <c r="B354" s="52">
        <v>44893</v>
      </c>
      <c r="C354" s="155" t="s">
        <v>2589</v>
      </c>
      <c r="D354" s="172" t="s">
        <v>1933</v>
      </c>
      <c r="E354" s="45" t="s">
        <v>51</v>
      </c>
      <c r="F354" s="45" t="s">
        <v>407</v>
      </c>
      <c r="G354" s="174">
        <v>1000000</v>
      </c>
      <c r="H354" s="172" t="s">
        <v>1933</v>
      </c>
      <c r="I354" s="51" t="s">
        <v>133</v>
      </c>
      <c r="J354" s="150">
        <f t="shared" si="19"/>
        <v>44893</v>
      </c>
      <c r="K354" s="60">
        <v>44897</v>
      </c>
      <c r="L354" s="259"/>
      <c r="M354" s="156"/>
      <c r="N354" s="156"/>
      <c r="O354" s="156"/>
      <c r="P354" s="156"/>
      <c r="Q354" s="156"/>
      <c r="R354" s="156"/>
      <c r="S354" s="156"/>
      <c r="T354" s="156"/>
      <c r="U354" s="156"/>
      <c r="V354" s="156"/>
      <c r="W354" s="158"/>
      <c r="X354" s="149" t="s">
        <v>99</v>
      </c>
      <c r="Y354" s="306">
        <v>2422830000</v>
      </c>
      <c r="Z354" s="145" t="s">
        <v>52</v>
      </c>
      <c r="AA354" s="302" t="s">
        <v>44</v>
      </c>
      <c r="AB354" s="155" t="str">
        <f t="shared" si="22"/>
        <v>0329/SPB-SDD/XI/2022</v>
      </c>
      <c r="AC354" s="150">
        <f t="shared" si="23"/>
        <v>44897</v>
      </c>
      <c r="AD354" s="174">
        <v>1000000</v>
      </c>
      <c r="AE354" s="302"/>
      <c r="AF354" s="302"/>
      <c r="AG354" s="152">
        <v>44886</v>
      </c>
      <c r="AH354" s="145" t="s">
        <v>2203</v>
      </c>
      <c r="AI354" s="318">
        <v>1114612500</v>
      </c>
      <c r="AJ354" s="153">
        <v>1</v>
      </c>
    </row>
    <row r="355" spans="1:36" ht="31.5" x14ac:dyDescent="0.25">
      <c r="A355" s="326" t="s">
        <v>2249</v>
      </c>
      <c r="B355" s="52">
        <v>44925</v>
      </c>
      <c r="C355" s="155" t="s">
        <v>2588</v>
      </c>
      <c r="D355" s="172" t="s">
        <v>1934</v>
      </c>
      <c r="E355" s="45" t="s">
        <v>51</v>
      </c>
      <c r="F355" s="45" t="s">
        <v>407</v>
      </c>
      <c r="G355" s="174">
        <v>2500000</v>
      </c>
      <c r="H355" s="172" t="s">
        <v>1934</v>
      </c>
      <c r="I355" s="51" t="s">
        <v>109</v>
      </c>
      <c r="J355" s="150">
        <f t="shared" si="19"/>
        <v>44925</v>
      </c>
      <c r="K355" s="60">
        <v>44898</v>
      </c>
      <c r="L355" s="259"/>
      <c r="M355" s="156"/>
      <c r="N355" s="156"/>
      <c r="O355" s="156"/>
      <c r="P355" s="156"/>
      <c r="Q355" s="156"/>
      <c r="R355" s="156"/>
      <c r="S355" s="156"/>
      <c r="T355" s="156"/>
      <c r="U355" s="156"/>
      <c r="V355" s="156"/>
      <c r="W355" s="158"/>
      <c r="X355" s="149" t="s">
        <v>99</v>
      </c>
      <c r="Y355" s="306">
        <v>2422830000</v>
      </c>
      <c r="Z355" s="145" t="s">
        <v>52</v>
      </c>
      <c r="AA355" s="302" t="s">
        <v>44</v>
      </c>
      <c r="AB355" s="155" t="str">
        <f t="shared" si="22"/>
        <v>0330/SPB-SDD/XI/2022</v>
      </c>
      <c r="AC355" s="150">
        <f t="shared" si="23"/>
        <v>44898</v>
      </c>
      <c r="AD355" s="174">
        <v>2500000</v>
      </c>
      <c r="AE355" s="302"/>
      <c r="AF355" s="302"/>
      <c r="AG355" s="152">
        <v>44886</v>
      </c>
      <c r="AH355" s="145" t="s">
        <v>2203</v>
      </c>
      <c r="AI355" s="318">
        <v>1114612500</v>
      </c>
      <c r="AJ355" s="153">
        <v>1</v>
      </c>
    </row>
    <row r="356" spans="1:36" ht="31.5" x14ac:dyDescent="0.25">
      <c r="A356" s="326" t="s">
        <v>2250</v>
      </c>
      <c r="B356" s="152">
        <v>44896</v>
      </c>
      <c r="C356" s="155" t="s">
        <v>2590</v>
      </c>
      <c r="D356" s="172" t="s">
        <v>1935</v>
      </c>
      <c r="E356" s="45" t="s">
        <v>51</v>
      </c>
      <c r="F356" s="45" t="s">
        <v>407</v>
      </c>
      <c r="G356" s="174">
        <v>4000000</v>
      </c>
      <c r="H356" s="172" t="s">
        <v>1935</v>
      </c>
      <c r="I356" s="51" t="s">
        <v>114</v>
      </c>
      <c r="J356" s="150">
        <f t="shared" si="19"/>
        <v>44896</v>
      </c>
      <c r="K356" s="60">
        <v>44899</v>
      </c>
      <c r="L356" s="259"/>
      <c r="M356" s="156"/>
      <c r="N356" s="156"/>
      <c r="O356" s="156"/>
      <c r="P356" s="156"/>
      <c r="Q356" s="156"/>
      <c r="R356" s="156"/>
      <c r="S356" s="156"/>
      <c r="T356" s="156"/>
      <c r="U356" s="156"/>
      <c r="V356" s="156"/>
      <c r="W356" s="158"/>
      <c r="X356" s="149" t="s">
        <v>99</v>
      </c>
      <c r="Y356" s="306">
        <v>2422830000</v>
      </c>
      <c r="Z356" s="145" t="s">
        <v>52</v>
      </c>
      <c r="AA356" s="302" t="s">
        <v>44</v>
      </c>
      <c r="AB356" s="155" t="str">
        <f t="shared" si="22"/>
        <v>0331/SPB-SDD/XI/2022</v>
      </c>
      <c r="AC356" s="150">
        <f t="shared" si="23"/>
        <v>44899</v>
      </c>
      <c r="AD356" s="174">
        <v>4000000</v>
      </c>
      <c r="AE356" s="302"/>
      <c r="AF356" s="302"/>
      <c r="AG356" s="152">
        <v>44886</v>
      </c>
      <c r="AH356" s="145" t="s">
        <v>2203</v>
      </c>
      <c r="AI356" s="318">
        <v>1114612500</v>
      </c>
      <c r="AJ356" s="153">
        <v>1</v>
      </c>
    </row>
    <row r="357" spans="1:36" ht="31.5" x14ac:dyDescent="0.25">
      <c r="A357" s="326" t="s">
        <v>2251</v>
      </c>
      <c r="B357" s="52">
        <v>44896</v>
      </c>
      <c r="C357" s="155" t="s">
        <v>2591</v>
      </c>
      <c r="D357" s="172" t="s">
        <v>1936</v>
      </c>
      <c r="E357" s="45" t="s">
        <v>51</v>
      </c>
      <c r="F357" s="45" t="s">
        <v>407</v>
      </c>
      <c r="G357" s="174">
        <v>4000000</v>
      </c>
      <c r="H357" s="172" t="s">
        <v>1936</v>
      </c>
      <c r="I357" s="51" t="s">
        <v>133</v>
      </c>
      <c r="J357" s="150">
        <f t="shared" si="19"/>
        <v>44896</v>
      </c>
      <c r="K357" s="60">
        <v>44900</v>
      </c>
      <c r="L357" s="259"/>
      <c r="M357" s="156"/>
      <c r="N357" s="156"/>
      <c r="O357" s="156"/>
      <c r="P357" s="156"/>
      <c r="Q357" s="156"/>
      <c r="R357" s="156"/>
      <c r="S357" s="156"/>
      <c r="T357" s="156"/>
      <c r="U357" s="156"/>
      <c r="V357" s="156"/>
      <c r="W357" s="158"/>
      <c r="X357" s="149" t="s">
        <v>99</v>
      </c>
      <c r="Y357" s="306">
        <v>2422830000</v>
      </c>
      <c r="Z357" s="145" t="s">
        <v>52</v>
      </c>
      <c r="AA357" s="302" t="s">
        <v>44</v>
      </c>
      <c r="AB357" s="155" t="str">
        <f t="shared" si="22"/>
        <v>0332/SPB-SDD/XI/2022</v>
      </c>
      <c r="AC357" s="150">
        <f t="shared" si="23"/>
        <v>44900</v>
      </c>
      <c r="AD357" s="174">
        <v>4000000</v>
      </c>
      <c r="AE357" s="302"/>
      <c r="AF357" s="302"/>
      <c r="AG357" s="152">
        <v>44886</v>
      </c>
      <c r="AH357" s="145" t="s">
        <v>2203</v>
      </c>
      <c r="AI357" s="318">
        <v>1114612500</v>
      </c>
      <c r="AJ357" s="153">
        <v>1</v>
      </c>
    </row>
    <row r="358" spans="1:36" ht="31.5" x14ac:dyDescent="0.25">
      <c r="A358" s="326" t="s">
        <v>2252</v>
      </c>
      <c r="B358" s="52">
        <v>44896</v>
      </c>
      <c r="C358" s="155" t="s">
        <v>2591</v>
      </c>
      <c r="D358" s="172" t="s">
        <v>1937</v>
      </c>
      <c r="E358" s="45" t="s">
        <v>51</v>
      </c>
      <c r="F358" s="45" t="s">
        <v>407</v>
      </c>
      <c r="G358" s="174">
        <v>3000000</v>
      </c>
      <c r="H358" s="172" t="s">
        <v>1937</v>
      </c>
      <c r="I358" s="51" t="s">
        <v>133</v>
      </c>
      <c r="J358" s="150">
        <f t="shared" si="19"/>
        <v>44896</v>
      </c>
      <c r="K358" s="60">
        <v>44900</v>
      </c>
      <c r="L358" s="259"/>
      <c r="M358" s="156"/>
      <c r="N358" s="156"/>
      <c r="O358" s="156"/>
      <c r="P358" s="156"/>
      <c r="Q358" s="156"/>
      <c r="R358" s="156"/>
      <c r="S358" s="156"/>
      <c r="T358" s="156"/>
      <c r="U358" s="156"/>
      <c r="V358" s="156"/>
      <c r="W358" s="158"/>
      <c r="X358" s="149" t="s">
        <v>99</v>
      </c>
      <c r="Y358" s="306">
        <v>2422830000</v>
      </c>
      <c r="Z358" s="145" t="s">
        <v>52</v>
      </c>
      <c r="AA358" s="302" t="s">
        <v>44</v>
      </c>
      <c r="AB358" s="155" t="str">
        <f t="shared" si="22"/>
        <v>0332/SPB-SDD/XI/2022</v>
      </c>
      <c r="AC358" s="150">
        <f t="shared" si="23"/>
        <v>44900</v>
      </c>
      <c r="AD358" s="174">
        <v>3000000</v>
      </c>
      <c r="AE358" s="302"/>
      <c r="AF358" s="302"/>
      <c r="AG358" s="152">
        <v>44886</v>
      </c>
      <c r="AH358" s="145" t="s">
        <v>2203</v>
      </c>
      <c r="AI358" s="318">
        <v>1114612500</v>
      </c>
      <c r="AJ358" s="153">
        <v>1</v>
      </c>
    </row>
    <row r="359" spans="1:36" ht="31.5" x14ac:dyDescent="0.25">
      <c r="A359" s="326" t="s">
        <v>2253</v>
      </c>
      <c r="B359" s="52">
        <v>44897</v>
      </c>
      <c r="C359" s="155" t="s">
        <v>2592</v>
      </c>
      <c r="D359" s="311" t="s">
        <v>1938</v>
      </c>
      <c r="E359" s="45" t="s">
        <v>51</v>
      </c>
      <c r="F359" s="45" t="s">
        <v>407</v>
      </c>
      <c r="G359" s="174">
        <v>3000000</v>
      </c>
      <c r="H359" s="311" t="s">
        <v>1938</v>
      </c>
      <c r="I359" s="51" t="s">
        <v>114</v>
      </c>
      <c r="J359" s="150">
        <f t="shared" si="19"/>
        <v>44897</v>
      </c>
      <c r="K359" s="60">
        <v>44899</v>
      </c>
      <c r="L359" s="259"/>
      <c r="M359" s="156"/>
      <c r="N359" s="156"/>
      <c r="O359" s="156"/>
      <c r="P359" s="156"/>
      <c r="Q359" s="156"/>
      <c r="R359" s="156"/>
      <c r="S359" s="156"/>
      <c r="T359" s="156"/>
      <c r="U359" s="156"/>
      <c r="V359" s="156"/>
      <c r="W359" s="158"/>
      <c r="X359" s="149" t="s">
        <v>99</v>
      </c>
      <c r="Y359" s="306">
        <v>2422830000</v>
      </c>
      <c r="Z359" s="145" t="s">
        <v>52</v>
      </c>
      <c r="AA359" s="302" t="s">
        <v>44</v>
      </c>
      <c r="AB359" s="155" t="str">
        <f t="shared" si="22"/>
        <v>0333/SPB-SDD/XI/2022</v>
      </c>
      <c r="AC359" s="150">
        <f t="shared" si="23"/>
        <v>44899</v>
      </c>
      <c r="AD359" s="174">
        <v>3000000</v>
      </c>
      <c r="AE359" s="302"/>
      <c r="AF359" s="302"/>
      <c r="AG359" s="152">
        <v>44886</v>
      </c>
      <c r="AH359" s="145" t="s">
        <v>2203</v>
      </c>
      <c r="AI359" s="318">
        <v>1114612500</v>
      </c>
      <c r="AJ359" s="153">
        <v>1</v>
      </c>
    </row>
    <row r="360" spans="1:36" ht="31.5" x14ac:dyDescent="0.25">
      <c r="A360" s="326" t="s">
        <v>2254</v>
      </c>
      <c r="B360" s="52">
        <v>44895</v>
      </c>
      <c r="C360" s="155" t="s">
        <v>2593</v>
      </c>
      <c r="D360" s="311" t="s">
        <v>1939</v>
      </c>
      <c r="E360" s="45" t="s">
        <v>51</v>
      </c>
      <c r="F360" s="45" t="s">
        <v>407</v>
      </c>
      <c r="G360" s="174">
        <v>2650000</v>
      </c>
      <c r="H360" s="311" t="s">
        <v>1939</v>
      </c>
      <c r="I360" s="51" t="s">
        <v>114</v>
      </c>
      <c r="J360" s="150">
        <f t="shared" si="19"/>
        <v>44895</v>
      </c>
      <c r="K360" s="60">
        <v>44898</v>
      </c>
      <c r="L360" s="259"/>
      <c r="M360" s="156"/>
      <c r="N360" s="156"/>
      <c r="O360" s="156"/>
      <c r="P360" s="156"/>
      <c r="Q360" s="156"/>
      <c r="R360" s="156"/>
      <c r="S360" s="156"/>
      <c r="T360" s="156"/>
      <c r="U360" s="156"/>
      <c r="V360" s="156"/>
      <c r="W360" s="158"/>
      <c r="X360" s="149" t="s">
        <v>99</v>
      </c>
      <c r="Y360" s="306">
        <v>2422830000</v>
      </c>
      <c r="Z360" s="145" t="s">
        <v>52</v>
      </c>
      <c r="AA360" s="302" t="s">
        <v>44</v>
      </c>
      <c r="AB360" s="155" t="str">
        <f t="shared" si="22"/>
        <v>03334/SPB-SDD/XI/2022</v>
      </c>
      <c r="AC360" s="150">
        <f t="shared" si="23"/>
        <v>44898</v>
      </c>
      <c r="AD360" s="174">
        <v>2650000</v>
      </c>
      <c r="AE360" s="302"/>
      <c r="AF360" s="302"/>
      <c r="AG360" s="152">
        <v>44886</v>
      </c>
      <c r="AH360" s="145" t="s">
        <v>2203</v>
      </c>
      <c r="AI360" s="318">
        <v>1114612500</v>
      </c>
      <c r="AJ360" s="153">
        <v>1</v>
      </c>
    </row>
    <row r="361" spans="1:36" ht="31.5" x14ac:dyDescent="0.25">
      <c r="A361" s="326" t="s">
        <v>2255</v>
      </c>
      <c r="B361" s="52">
        <v>44893</v>
      </c>
      <c r="C361" s="155" t="s">
        <v>2594</v>
      </c>
      <c r="D361" s="172" t="s">
        <v>1940</v>
      </c>
      <c r="E361" s="45" t="s">
        <v>51</v>
      </c>
      <c r="F361" s="45" t="s">
        <v>407</v>
      </c>
      <c r="G361" s="174">
        <v>3000000</v>
      </c>
      <c r="H361" s="172" t="s">
        <v>1940</v>
      </c>
      <c r="I361" s="51" t="s">
        <v>109</v>
      </c>
      <c r="J361" s="150">
        <f t="shared" si="19"/>
        <v>44893</v>
      </c>
      <c r="K361" s="60">
        <v>44896</v>
      </c>
      <c r="L361" s="259"/>
      <c r="M361" s="156"/>
      <c r="N361" s="156"/>
      <c r="O361" s="156"/>
      <c r="P361" s="156"/>
      <c r="Q361" s="156"/>
      <c r="R361" s="156"/>
      <c r="S361" s="156"/>
      <c r="T361" s="156"/>
      <c r="U361" s="156"/>
      <c r="V361" s="156"/>
      <c r="W361" s="158"/>
      <c r="X361" s="149" t="s">
        <v>99</v>
      </c>
      <c r="Y361" s="306">
        <v>2422830000</v>
      </c>
      <c r="Z361" s="145" t="s">
        <v>52</v>
      </c>
      <c r="AA361" s="302" t="s">
        <v>44</v>
      </c>
      <c r="AB361" s="155" t="str">
        <f t="shared" si="22"/>
        <v>0335/SPB-SDD/XI/2022</v>
      </c>
      <c r="AC361" s="150">
        <f t="shared" si="23"/>
        <v>44896</v>
      </c>
      <c r="AD361" s="174">
        <v>3000000</v>
      </c>
      <c r="AE361" s="302"/>
      <c r="AF361" s="302"/>
      <c r="AG361" s="152">
        <v>44886</v>
      </c>
      <c r="AH361" s="145" t="s">
        <v>2203</v>
      </c>
      <c r="AI361" s="318">
        <v>1114612500</v>
      </c>
      <c r="AJ361" s="153">
        <v>1</v>
      </c>
    </row>
    <row r="362" spans="1:36" ht="31.5" x14ac:dyDescent="0.25">
      <c r="A362" s="326" t="s">
        <v>2256</v>
      </c>
      <c r="B362" s="52">
        <v>44925</v>
      </c>
      <c r="C362" s="155" t="s">
        <v>2595</v>
      </c>
      <c r="D362" s="172" t="s">
        <v>249</v>
      </c>
      <c r="E362" s="45" t="s">
        <v>51</v>
      </c>
      <c r="F362" s="45" t="s">
        <v>406</v>
      </c>
      <c r="G362" s="174">
        <v>600000</v>
      </c>
      <c r="H362" s="172" t="s">
        <v>249</v>
      </c>
      <c r="I362" s="51" t="s">
        <v>129</v>
      </c>
      <c r="J362" s="150">
        <f t="shared" si="19"/>
        <v>44925</v>
      </c>
      <c r="K362" s="60">
        <v>44897</v>
      </c>
      <c r="L362" s="259"/>
      <c r="M362" s="156"/>
      <c r="N362" s="156"/>
      <c r="O362" s="156"/>
      <c r="P362" s="156"/>
      <c r="Q362" s="156"/>
      <c r="R362" s="156"/>
      <c r="S362" s="156"/>
      <c r="T362" s="156"/>
      <c r="U362" s="156"/>
      <c r="V362" s="156"/>
      <c r="W362" s="158"/>
      <c r="X362" s="149" t="s">
        <v>99</v>
      </c>
      <c r="Y362" s="306">
        <v>2422830000</v>
      </c>
      <c r="Z362" s="145" t="s">
        <v>52</v>
      </c>
      <c r="AA362" s="302" t="s">
        <v>44</v>
      </c>
      <c r="AB362" s="155" t="str">
        <f t="shared" si="22"/>
        <v>0336/SPB-SDD/XI/2022</v>
      </c>
      <c r="AC362" s="150">
        <f t="shared" si="23"/>
        <v>44897</v>
      </c>
      <c r="AD362" s="174">
        <v>600000</v>
      </c>
      <c r="AE362" s="302"/>
      <c r="AF362" s="302"/>
      <c r="AG362" s="152">
        <v>44886</v>
      </c>
      <c r="AH362" s="145" t="s">
        <v>2203</v>
      </c>
      <c r="AI362" s="318">
        <v>1114612500</v>
      </c>
      <c r="AJ362" s="153">
        <v>1</v>
      </c>
    </row>
    <row r="363" spans="1:36" ht="31.5" x14ac:dyDescent="0.25">
      <c r="A363" s="326" t="s">
        <v>2257</v>
      </c>
      <c r="B363" s="152">
        <v>44897</v>
      </c>
      <c r="C363" s="155" t="s">
        <v>2596</v>
      </c>
      <c r="D363" s="172" t="s">
        <v>1941</v>
      </c>
      <c r="E363" s="45" t="s">
        <v>51</v>
      </c>
      <c r="F363" s="45" t="s">
        <v>406</v>
      </c>
      <c r="G363" s="174">
        <v>1250000</v>
      </c>
      <c r="H363" s="172" t="s">
        <v>1941</v>
      </c>
      <c r="I363" s="51" t="s">
        <v>133</v>
      </c>
      <c r="J363" s="150">
        <f t="shared" si="19"/>
        <v>44897</v>
      </c>
      <c r="K363" s="146">
        <v>44901</v>
      </c>
      <c r="L363" s="259"/>
      <c r="M363" s="156"/>
      <c r="N363" s="156"/>
      <c r="O363" s="156"/>
      <c r="P363" s="156"/>
      <c r="Q363" s="156"/>
      <c r="R363" s="156"/>
      <c r="S363" s="156"/>
      <c r="T363" s="156"/>
      <c r="U363" s="156"/>
      <c r="V363" s="156"/>
      <c r="W363" s="158"/>
      <c r="X363" s="149" t="s">
        <v>99</v>
      </c>
      <c r="Y363" s="306">
        <v>2422830000</v>
      </c>
      <c r="Z363" s="145" t="s">
        <v>52</v>
      </c>
      <c r="AA363" s="302" t="s">
        <v>44</v>
      </c>
      <c r="AB363" s="155" t="str">
        <f t="shared" si="22"/>
        <v>0337/SPB-SDD/XI/2022</v>
      </c>
      <c r="AC363" s="150">
        <f t="shared" si="23"/>
        <v>44901</v>
      </c>
      <c r="AD363" s="174">
        <v>1250000</v>
      </c>
      <c r="AE363" s="302"/>
      <c r="AF363" s="302"/>
      <c r="AG363" s="152">
        <v>44886</v>
      </c>
      <c r="AH363" s="145" t="s">
        <v>2203</v>
      </c>
      <c r="AI363" s="318">
        <v>1114612500</v>
      </c>
      <c r="AJ363" s="153">
        <v>1</v>
      </c>
    </row>
    <row r="364" spans="1:36" ht="31.5" x14ac:dyDescent="0.25">
      <c r="A364" s="326" t="s">
        <v>2258</v>
      </c>
      <c r="B364" s="52">
        <v>44897</v>
      </c>
      <c r="C364" s="155" t="s">
        <v>2597</v>
      </c>
      <c r="D364" s="172" t="s">
        <v>1942</v>
      </c>
      <c r="E364" s="45" t="s">
        <v>51</v>
      </c>
      <c r="F364" s="45" t="s">
        <v>406</v>
      </c>
      <c r="G364" s="174">
        <v>1000000</v>
      </c>
      <c r="H364" s="172" t="s">
        <v>1942</v>
      </c>
      <c r="I364" s="51" t="s">
        <v>133</v>
      </c>
      <c r="J364" s="150">
        <f t="shared" si="19"/>
        <v>44897</v>
      </c>
      <c r="K364" s="60">
        <v>44901</v>
      </c>
      <c r="L364" s="259"/>
      <c r="M364" s="156"/>
      <c r="N364" s="156"/>
      <c r="O364" s="156"/>
      <c r="P364" s="156"/>
      <c r="Q364" s="156"/>
      <c r="R364" s="156"/>
      <c r="S364" s="156"/>
      <c r="T364" s="156"/>
      <c r="U364" s="156"/>
      <c r="V364" s="156"/>
      <c r="W364" s="158"/>
      <c r="X364" s="149" t="s">
        <v>99</v>
      </c>
      <c r="Y364" s="306">
        <v>2422830000</v>
      </c>
      <c r="Z364" s="145" t="s">
        <v>52</v>
      </c>
      <c r="AA364" s="302" t="s">
        <v>44</v>
      </c>
      <c r="AB364" s="155" t="str">
        <f t="shared" si="22"/>
        <v>0338/SPB-SDD/XI/2022</v>
      </c>
      <c r="AC364" s="150">
        <f t="shared" si="23"/>
        <v>44901</v>
      </c>
      <c r="AD364" s="174">
        <v>1000000</v>
      </c>
      <c r="AE364" s="302"/>
      <c r="AF364" s="302"/>
      <c r="AG364" s="152">
        <v>44886</v>
      </c>
      <c r="AH364" s="145" t="s">
        <v>2203</v>
      </c>
      <c r="AI364" s="318">
        <v>1114612500</v>
      </c>
      <c r="AJ364" s="153">
        <v>1</v>
      </c>
    </row>
    <row r="365" spans="1:36" ht="31.5" x14ac:dyDescent="0.25">
      <c r="A365" s="326" t="s">
        <v>2259</v>
      </c>
      <c r="B365" s="152">
        <v>44896</v>
      </c>
      <c r="C365" s="155" t="s">
        <v>2598</v>
      </c>
      <c r="D365" s="172" t="s">
        <v>1943</v>
      </c>
      <c r="E365" s="45" t="s">
        <v>51</v>
      </c>
      <c r="F365" s="45" t="s">
        <v>406</v>
      </c>
      <c r="G365" s="174">
        <v>3840200</v>
      </c>
      <c r="H365" s="172" t="s">
        <v>1943</v>
      </c>
      <c r="I365" s="51" t="s">
        <v>114</v>
      </c>
      <c r="J365" s="150">
        <f t="shared" si="19"/>
        <v>44896</v>
      </c>
      <c r="K365" s="60">
        <v>44899</v>
      </c>
      <c r="L365" s="259"/>
      <c r="M365" s="156"/>
      <c r="N365" s="156"/>
      <c r="O365" s="156"/>
      <c r="P365" s="156"/>
      <c r="Q365" s="156"/>
      <c r="R365" s="156"/>
      <c r="S365" s="156"/>
      <c r="T365" s="156"/>
      <c r="U365" s="156"/>
      <c r="V365" s="156"/>
      <c r="W365" s="158"/>
      <c r="X365" s="149" t="s">
        <v>99</v>
      </c>
      <c r="Y365" s="306">
        <v>2422830000</v>
      </c>
      <c r="Z365" s="145" t="s">
        <v>52</v>
      </c>
      <c r="AA365" s="302" t="s">
        <v>44</v>
      </c>
      <c r="AB365" s="155" t="str">
        <f t="shared" si="22"/>
        <v>0339/SPB-SDD/XI/2022</v>
      </c>
      <c r="AC365" s="150">
        <f t="shared" si="23"/>
        <v>44899</v>
      </c>
      <c r="AD365" s="174">
        <v>3840200</v>
      </c>
      <c r="AE365" s="302"/>
      <c r="AF365" s="302"/>
      <c r="AG365" s="152">
        <v>44886</v>
      </c>
      <c r="AH365" s="145" t="s">
        <v>2203</v>
      </c>
      <c r="AI365" s="318">
        <v>1114612500</v>
      </c>
      <c r="AJ365" s="153">
        <v>1</v>
      </c>
    </row>
    <row r="366" spans="1:36" ht="31.5" x14ac:dyDescent="0.25">
      <c r="A366" s="326" t="s">
        <v>2260</v>
      </c>
      <c r="B366" s="52">
        <v>44896</v>
      </c>
      <c r="C366" s="155" t="s">
        <v>2599</v>
      </c>
      <c r="D366" s="311" t="s">
        <v>1944</v>
      </c>
      <c r="E366" s="45" t="s">
        <v>51</v>
      </c>
      <c r="F366" s="45" t="s">
        <v>406</v>
      </c>
      <c r="G366" s="174">
        <v>2700000</v>
      </c>
      <c r="H366" s="311" t="s">
        <v>1944</v>
      </c>
      <c r="I366" s="51" t="s">
        <v>109</v>
      </c>
      <c r="J366" s="150">
        <f t="shared" si="19"/>
        <v>44896</v>
      </c>
      <c r="K366" s="60">
        <v>44899</v>
      </c>
      <c r="L366" s="259"/>
      <c r="M366" s="156"/>
      <c r="N366" s="156"/>
      <c r="O366" s="156"/>
      <c r="P366" s="156"/>
      <c r="Q366" s="156"/>
      <c r="R366" s="156"/>
      <c r="S366" s="156"/>
      <c r="T366" s="156"/>
      <c r="U366" s="156"/>
      <c r="V366" s="156"/>
      <c r="W366" s="158"/>
      <c r="X366" s="149" t="s">
        <v>99</v>
      </c>
      <c r="Y366" s="306">
        <v>2422830000</v>
      </c>
      <c r="Z366" s="145" t="s">
        <v>52</v>
      </c>
      <c r="AA366" s="302" t="s">
        <v>44</v>
      </c>
      <c r="AB366" s="155" t="str">
        <f t="shared" si="22"/>
        <v>0340/SPB-SDD/XI/2022</v>
      </c>
      <c r="AC366" s="150">
        <f t="shared" si="23"/>
        <v>44899</v>
      </c>
      <c r="AD366" s="174">
        <v>2700000</v>
      </c>
      <c r="AE366" s="302"/>
      <c r="AF366" s="302"/>
      <c r="AG366" s="152">
        <v>44886</v>
      </c>
      <c r="AH366" s="145" t="s">
        <v>2203</v>
      </c>
      <c r="AI366" s="318">
        <v>1114612500</v>
      </c>
      <c r="AJ366" s="153">
        <v>1</v>
      </c>
    </row>
    <row r="367" spans="1:36" ht="31.5" x14ac:dyDescent="0.25">
      <c r="A367" s="326" t="s">
        <v>2261</v>
      </c>
      <c r="B367" s="52">
        <v>44925</v>
      </c>
      <c r="C367" s="155" t="s">
        <v>2600</v>
      </c>
      <c r="D367" s="311" t="s">
        <v>1945</v>
      </c>
      <c r="E367" s="45" t="s">
        <v>51</v>
      </c>
      <c r="F367" s="45" t="s">
        <v>406</v>
      </c>
      <c r="G367" s="174">
        <v>2700000</v>
      </c>
      <c r="H367" s="311" t="s">
        <v>1945</v>
      </c>
      <c r="I367" s="51" t="s">
        <v>2196</v>
      </c>
      <c r="J367" s="150">
        <f t="shared" si="19"/>
        <v>44925</v>
      </c>
      <c r="K367" s="146">
        <v>44900</v>
      </c>
      <c r="L367" s="259"/>
      <c r="M367" s="156"/>
      <c r="N367" s="156"/>
      <c r="O367" s="156"/>
      <c r="P367" s="156"/>
      <c r="Q367" s="156"/>
      <c r="R367" s="156"/>
      <c r="S367" s="156"/>
      <c r="T367" s="156"/>
      <c r="U367" s="156"/>
      <c r="V367" s="156"/>
      <c r="W367" s="158"/>
      <c r="X367" s="149" t="s">
        <v>99</v>
      </c>
      <c r="Y367" s="306">
        <v>2422830000</v>
      </c>
      <c r="Z367" s="145" t="s">
        <v>52</v>
      </c>
      <c r="AA367" s="302" t="s">
        <v>44</v>
      </c>
      <c r="AB367" s="155" t="str">
        <f t="shared" si="22"/>
        <v>0341/SPB-SDD/XI/2022</v>
      </c>
      <c r="AC367" s="150">
        <f t="shared" si="23"/>
        <v>44900</v>
      </c>
      <c r="AD367" s="174">
        <v>2700000</v>
      </c>
      <c r="AE367" s="302"/>
      <c r="AF367" s="302"/>
      <c r="AG367" s="152">
        <v>44886</v>
      </c>
      <c r="AH367" s="145" t="s">
        <v>2203</v>
      </c>
      <c r="AI367" s="318">
        <v>1114612500</v>
      </c>
      <c r="AJ367" s="153">
        <v>1</v>
      </c>
    </row>
    <row r="368" spans="1:36" ht="31.5" x14ac:dyDescent="0.25">
      <c r="A368" s="326" t="s">
        <v>2262</v>
      </c>
      <c r="B368" s="52">
        <v>44895</v>
      </c>
      <c r="C368" s="155" t="s">
        <v>2601</v>
      </c>
      <c r="D368" s="311" t="s">
        <v>1946</v>
      </c>
      <c r="E368" s="45" t="s">
        <v>51</v>
      </c>
      <c r="F368" s="45" t="s">
        <v>406</v>
      </c>
      <c r="G368" s="174">
        <v>3909800</v>
      </c>
      <c r="H368" s="311" t="s">
        <v>1946</v>
      </c>
      <c r="I368" s="51" t="s">
        <v>2196</v>
      </c>
      <c r="J368" s="150">
        <f t="shared" si="19"/>
        <v>44895</v>
      </c>
      <c r="K368" s="60">
        <v>44900</v>
      </c>
      <c r="L368" s="259"/>
      <c r="M368" s="156"/>
      <c r="N368" s="156"/>
      <c r="O368" s="156"/>
      <c r="P368" s="156"/>
      <c r="Q368" s="156"/>
      <c r="R368" s="156"/>
      <c r="S368" s="156"/>
      <c r="T368" s="156"/>
      <c r="U368" s="156"/>
      <c r="V368" s="156"/>
      <c r="W368" s="158"/>
      <c r="X368" s="149" t="s">
        <v>99</v>
      </c>
      <c r="Y368" s="306">
        <v>2422830000</v>
      </c>
      <c r="Z368" s="145" t="s">
        <v>52</v>
      </c>
      <c r="AA368" s="302" t="s">
        <v>44</v>
      </c>
      <c r="AB368" s="155" t="str">
        <f t="shared" si="22"/>
        <v>0342/SPB-SDD/XI/2022</v>
      </c>
      <c r="AC368" s="150">
        <f t="shared" si="23"/>
        <v>44900</v>
      </c>
      <c r="AD368" s="174">
        <v>3909800</v>
      </c>
      <c r="AE368" s="302"/>
      <c r="AF368" s="302"/>
      <c r="AG368" s="152">
        <v>44886</v>
      </c>
      <c r="AH368" s="145" t="s">
        <v>2203</v>
      </c>
      <c r="AI368" s="318">
        <v>1114612500</v>
      </c>
      <c r="AJ368" s="153">
        <v>1</v>
      </c>
    </row>
    <row r="369" spans="1:36" ht="31.5" x14ac:dyDescent="0.25">
      <c r="A369" s="326" t="s">
        <v>2263</v>
      </c>
      <c r="B369" s="52" t="s">
        <v>2909</v>
      </c>
      <c r="C369" s="155" t="s">
        <v>2602</v>
      </c>
      <c r="D369" s="311" t="s">
        <v>1947</v>
      </c>
      <c r="E369" s="45" t="s">
        <v>51</v>
      </c>
      <c r="F369" s="45" t="s">
        <v>406</v>
      </c>
      <c r="G369" s="174">
        <v>4500000</v>
      </c>
      <c r="H369" s="311" t="s">
        <v>1947</v>
      </c>
      <c r="I369" s="51" t="s">
        <v>133</v>
      </c>
      <c r="J369" s="150" t="str">
        <f t="shared" si="19"/>
        <v>02-12-2022</v>
      </c>
      <c r="K369" s="60">
        <v>44901</v>
      </c>
      <c r="L369" s="259"/>
      <c r="M369" s="156"/>
      <c r="N369" s="156"/>
      <c r="O369" s="156"/>
      <c r="P369" s="156"/>
      <c r="Q369" s="156"/>
      <c r="R369" s="156"/>
      <c r="S369" s="156"/>
      <c r="T369" s="156"/>
      <c r="U369" s="156"/>
      <c r="V369" s="156"/>
      <c r="W369" s="158"/>
      <c r="X369" s="149" t="s">
        <v>99</v>
      </c>
      <c r="Y369" s="306">
        <v>2422830000</v>
      </c>
      <c r="Z369" s="145" t="s">
        <v>52</v>
      </c>
      <c r="AA369" s="302" t="s">
        <v>44</v>
      </c>
      <c r="AB369" s="155" t="str">
        <f t="shared" si="22"/>
        <v>0343/SPB-SDD/XI/2022</v>
      </c>
      <c r="AC369" s="150">
        <f t="shared" si="23"/>
        <v>44901</v>
      </c>
      <c r="AD369" s="174">
        <v>4500000</v>
      </c>
      <c r="AE369" s="302"/>
      <c r="AF369" s="302"/>
      <c r="AG369" s="152">
        <v>44886</v>
      </c>
      <c r="AH369" s="145" t="s">
        <v>2203</v>
      </c>
      <c r="AI369" s="318">
        <v>1114612500</v>
      </c>
      <c r="AJ369" s="153">
        <v>1</v>
      </c>
    </row>
    <row r="370" spans="1:36" ht="31.5" x14ac:dyDescent="0.25">
      <c r="A370" s="326" t="s">
        <v>2264</v>
      </c>
      <c r="B370" s="52">
        <v>44897</v>
      </c>
      <c r="C370" s="155" t="s">
        <v>2603</v>
      </c>
      <c r="D370" s="311" t="s">
        <v>1948</v>
      </c>
      <c r="E370" s="45" t="s">
        <v>51</v>
      </c>
      <c r="F370" s="45" t="s">
        <v>406</v>
      </c>
      <c r="G370" s="174">
        <v>3000000</v>
      </c>
      <c r="H370" s="311" t="s">
        <v>1948</v>
      </c>
      <c r="I370" s="51" t="s">
        <v>109</v>
      </c>
      <c r="J370" s="150">
        <f t="shared" si="19"/>
        <v>44897</v>
      </c>
      <c r="K370" s="60">
        <v>44899</v>
      </c>
      <c r="L370" s="259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8"/>
      <c r="X370" s="149" t="s">
        <v>99</v>
      </c>
      <c r="Y370" s="306">
        <v>2422830000</v>
      </c>
      <c r="Z370" s="145" t="s">
        <v>52</v>
      </c>
      <c r="AA370" s="302" t="s">
        <v>44</v>
      </c>
      <c r="AB370" s="155" t="str">
        <f t="shared" si="22"/>
        <v>0344/SPB-SDD/XI/2022</v>
      </c>
      <c r="AC370" s="150">
        <f t="shared" si="23"/>
        <v>44899</v>
      </c>
      <c r="AD370" s="174">
        <v>3000000</v>
      </c>
      <c r="AE370" s="302"/>
      <c r="AF370" s="302"/>
      <c r="AG370" s="152">
        <v>44886</v>
      </c>
      <c r="AH370" s="145" t="s">
        <v>2203</v>
      </c>
      <c r="AI370" s="318">
        <v>1114612500</v>
      </c>
      <c r="AJ370" s="153">
        <v>1</v>
      </c>
    </row>
    <row r="371" spans="1:36" ht="31.5" x14ac:dyDescent="0.25">
      <c r="A371" s="326" t="s">
        <v>2265</v>
      </c>
      <c r="B371" s="52">
        <v>44925</v>
      </c>
      <c r="C371" s="155" t="s">
        <v>2604</v>
      </c>
      <c r="D371" s="172" t="s">
        <v>1949</v>
      </c>
      <c r="E371" s="45" t="s">
        <v>51</v>
      </c>
      <c r="F371" s="45" t="s">
        <v>406</v>
      </c>
      <c r="G371" s="174">
        <v>2500000</v>
      </c>
      <c r="H371" s="172" t="s">
        <v>1949</v>
      </c>
      <c r="I371" s="156" t="s">
        <v>114</v>
      </c>
      <c r="J371" s="150">
        <f t="shared" si="19"/>
        <v>44925</v>
      </c>
      <c r="K371" s="146">
        <v>44898</v>
      </c>
      <c r="L371" s="259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8"/>
      <c r="X371" s="149" t="s">
        <v>99</v>
      </c>
      <c r="Y371" s="306">
        <v>2422830000</v>
      </c>
      <c r="Z371" s="145" t="s">
        <v>52</v>
      </c>
      <c r="AA371" s="302" t="s">
        <v>44</v>
      </c>
      <c r="AB371" s="155" t="str">
        <f t="shared" si="22"/>
        <v>0345/SPB-SDD/XI/2022</v>
      </c>
      <c r="AC371" s="150">
        <f t="shared" si="23"/>
        <v>44898</v>
      </c>
      <c r="AD371" s="174">
        <v>2500000</v>
      </c>
      <c r="AE371" s="302"/>
      <c r="AF371" s="302"/>
      <c r="AG371" s="152">
        <v>44886</v>
      </c>
      <c r="AH371" s="145" t="s">
        <v>2203</v>
      </c>
      <c r="AI371" s="318">
        <v>1114612500</v>
      </c>
      <c r="AJ371" s="153">
        <v>1</v>
      </c>
    </row>
    <row r="372" spans="1:36" ht="31.5" x14ac:dyDescent="0.25">
      <c r="A372" s="326" t="s">
        <v>2266</v>
      </c>
      <c r="B372" s="52">
        <v>44896</v>
      </c>
      <c r="C372" s="155" t="s">
        <v>2605</v>
      </c>
      <c r="D372" s="172" t="s">
        <v>1950</v>
      </c>
      <c r="E372" s="45" t="s">
        <v>51</v>
      </c>
      <c r="F372" s="45" t="s">
        <v>406</v>
      </c>
      <c r="G372" s="174">
        <v>600000</v>
      </c>
      <c r="H372" s="172" t="s">
        <v>1950</v>
      </c>
      <c r="I372" s="145" t="s">
        <v>129</v>
      </c>
      <c r="J372" s="150">
        <f t="shared" si="19"/>
        <v>44896</v>
      </c>
      <c r="K372" s="146">
        <v>44897</v>
      </c>
      <c r="L372" s="259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8"/>
      <c r="X372" s="149" t="s">
        <v>99</v>
      </c>
      <c r="Y372" s="306">
        <v>2422830000</v>
      </c>
      <c r="Z372" s="145" t="s">
        <v>52</v>
      </c>
      <c r="AA372" s="302" t="s">
        <v>44</v>
      </c>
      <c r="AB372" s="155" t="str">
        <f t="shared" si="22"/>
        <v>0346/SPB-SDD/XI/2022</v>
      </c>
      <c r="AC372" s="150">
        <f t="shared" si="23"/>
        <v>44897</v>
      </c>
      <c r="AD372" s="174">
        <v>600000</v>
      </c>
      <c r="AE372" s="302"/>
      <c r="AF372" s="302"/>
      <c r="AG372" s="152">
        <v>44886</v>
      </c>
      <c r="AH372" s="145" t="s">
        <v>2203</v>
      </c>
      <c r="AI372" s="318">
        <v>1114612500</v>
      </c>
      <c r="AJ372" s="153">
        <v>1</v>
      </c>
    </row>
    <row r="373" spans="1:36" ht="31.5" x14ac:dyDescent="0.25">
      <c r="A373" s="326" t="s">
        <v>2267</v>
      </c>
      <c r="B373" s="52">
        <v>44896</v>
      </c>
      <c r="C373" s="155" t="s">
        <v>2606</v>
      </c>
      <c r="D373" s="172" t="s">
        <v>1951</v>
      </c>
      <c r="E373" s="45" t="s">
        <v>51</v>
      </c>
      <c r="F373" s="45" t="s">
        <v>406</v>
      </c>
      <c r="G373" s="175">
        <v>1250000</v>
      </c>
      <c r="H373" s="172" t="s">
        <v>1951</v>
      </c>
      <c r="I373" s="51" t="s">
        <v>133</v>
      </c>
      <c r="J373" s="150">
        <f t="shared" si="19"/>
        <v>44896</v>
      </c>
      <c r="K373" s="60">
        <v>44899</v>
      </c>
      <c r="L373" s="259"/>
      <c r="M373" s="156"/>
      <c r="N373" s="156"/>
      <c r="O373" s="156"/>
      <c r="P373" s="156"/>
      <c r="Q373" s="156"/>
      <c r="R373" s="156"/>
      <c r="S373" s="156"/>
      <c r="T373" s="156"/>
      <c r="U373" s="156"/>
      <c r="V373" s="156"/>
      <c r="W373" s="158"/>
      <c r="X373" s="149" t="s">
        <v>99</v>
      </c>
      <c r="Y373" s="306">
        <v>2422830000</v>
      </c>
      <c r="Z373" s="145" t="s">
        <v>52</v>
      </c>
      <c r="AA373" s="302" t="s">
        <v>44</v>
      </c>
      <c r="AB373" s="155" t="str">
        <f t="shared" si="22"/>
        <v>0347/SPB-SDD/XI/2022</v>
      </c>
      <c r="AC373" s="150">
        <f t="shared" si="23"/>
        <v>44899</v>
      </c>
      <c r="AD373" s="175">
        <v>1250000</v>
      </c>
      <c r="AE373" s="302"/>
      <c r="AF373" s="302"/>
      <c r="AG373" s="152">
        <v>44886</v>
      </c>
      <c r="AH373" s="145" t="s">
        <v>2203</v>
      </c>
      <c r="AI373" s="318">
        <v>1114612500</v>
      </c>
      <c r="AJ373" s="153">
        <v>1</v>
      </c>
    </row>
    <row r="374" spans="1:36" ht="31.5" x14ac:dyDescent="0.25">
      <c r="A374" s="326" t="s">
        <v>2268</v>
      </c>
      <c r="B374" s="52">
        <v>44925</v>
      </c>
      <c r="C374" s="155" t="s">
        <v>2607</v>
      </c>
      <c r="D374" s="172" t="s">
        <v>1952</v>
      </c>
      <c r="E374" s="45" t="s">
        <v>51</v>
      </c>
      <c r="F374" s="45" t="s">
        <v>406</v>
      </c>
      <c r="G374" s="174">
        <v>1000000</v>
      </c>
      <c r="H374" s="172" t="s">
        <v>1952</v>
      </c>
      <c r="I374" s="51" t="s">
        <v>133</v>
      </c>
      <c r="J374" s="150">
        <f t="shared" si="19"/>
        <v>44925</v>
      </c>
      <c r="K374" s="60">
        <v>44899</v>
      </c>
      <c r="L374" s="259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8"/>
      <c r="X374" s="149" t="s">
        <v>99</v>
      </c>
      <c r="Y374" s="306">
        <v>2422830000</v>
      </c>
      <c r="Z374" s="145" t="s">
        <v>52</v>
      </c>
      <c r="AA374" s="302" t="s">
        <v>44</v>
      </c>
      <c r="AB374" s="155" t="str">
        <f t="shared" si="22"/>
        <v>0348/SPB-SDD/XI/2022</v>
      </c>
      <c r="AC374" s="150">
        <f t="shared" si="23"/>
        <v>44899</v>
      </c>
      <c r="AD374" s="174">
        <v>1000000</v>
      </c>
      <c r="AE374" s="302"/>
      <c r="AF374" s="302"/>
      <c r="AG374" s="152">
        <v>44886</v>
      </c>
      <c r="AH374" s="145" t="s">
        <v>2203</v>
      </c>
      <c r="AI374" s="318">
        <v>1114612500</v>
      </c>
      <c r="AJ374" s="153">
        <v>1</v>
      </c>
    </row>
    <row r="375" spans="1:36" ht="31.5" x14ac:dyDescent="0.25">
      <c r="A375" s="326" t="s">
        <v>2269</v>
      </c>
      <c r="B375" s="152">
        <v>44897</v>
      </c>
      <c r="C375" s="155" t="s">
        <v>2608</v>
      </c>
      <c r="D375" s="311" t="s">
        <v>1953</v>
      </c>
      <c r="E375" s="45" t="s">
        <v>51</v>
      </c>
      <c r="F375" s="45" t="s">
        <v>406</v>
      </c>
      <c r="G375" s="174">
        <v>4000000</v>
      </c>
      <c r="H375" s="311" t="s">
        <v>1953</v>
      </c>
      <c r="I375" s="51" t="s">
        <v>2197</v>
      </c>
      <c r="J375" s="150">
        <f t="shared" si="19"/>
        <v>44897</v>
      </c>
      <c r="K375" s="60">
        <v>44899</v>
      </c>
      <c r="L375" s="259"/>
      <c r="M375" s="156"/>
      <c r="N375" s="156"/>
      <c r="O375" s="156"/>
      <c r="P375" s="156"/>
      <c r="Q375" s="156"/>
      <c r="R375" s="156"/>
      <c r="S375" s="156"/>
      <c r="T375" s="156"/>
      <c r="U375" s="156"/>
      <c r="V375" s="156"/>
      <c r="W375" s="158"/>
      <c r="X375" s="149" t="s">
        <v>99</v>
      </c>
      <c r="Y375" s="306">
        <v>2422830000</v>
      </c>
      <c r="Z375" s="145" t="s">
        <v>52</v>
      </c>
      <c r="AA375" s="302" t="s">
        <v>44</v>
      </c>
      <c r="AB375" s="155" t="str">
        <f t="shared" si="22"/>
        <v>0349/SPB-SDD/XI/2022</v>
      </c>
      <c r="AC375" s="150">
        <f t="shared" si="23"/>
        <v>44899</v>
      </c>
      <c r="AD375" s="174">
        <v>4000000</v>
      </c>
      <c r="AE375" s="302"/>
      <c r="AF375" s="302"/>
      <c r="AG375" s="152">
        <v>44886</v>
      </c>
      <c r="AH375" s="145" t="s">
        <v>2203</v>
      </c>
      <c r="AI375" s="318">
        <v>1114612500</v>
      </c>
      <c r="AJ375" s="153">
        <v>1</v>
      </c>
    </row>
    <row r="376" spans="1:36" ht="31.5" x14ac:dyDescent="0.25">
      <c r="A376" s="326" t="s">
        <v>2270</v>
      </c>
      <c r="B376" s="52">
        <v>44925</v>
      </c>
      <c r="C376" s="155" t="s">
        <v>2609</v>
      </c>
      <c r="D376" s="311" t="s">
        <v>1954</v>
      </c>
      <c r="E376" s="45" t="s">
        <v>51</v>
      </c>
      <c r="F376" s="45" t="s">
        <v>406</v>
      </c>
      <c r="G376" s="174">
        <v>4000000</v>
      </c>
      <c r="H376" s="311" t="s">
        <v>1954</v>
      </c>
      <c r="I376" s="145" t="s">
        <v>109</v>
      </c>
      <c r="J376" s="150">
        <f t="shared" si="19"/>
        <v>44925</v>
      </c>
      <c r="K376" s="146">
        <v>44898</v>
      </c>
      <c r="L376" s="259"/>
      <c r="M376" s="156"/>
      <c r="N376" s="156"/>
      <c r="O376" s="156"/>
      <c r="P376" s="156"/>
      <c r="Q376" s="156"/>
      <c r="R376" s="156"/>
      <c r="S376" s="156"/>
      <c r="T376" s="156"/>
      <c r="U376" s="156"/>
      <c r="V376" s="156"/>
      <c r="W376" s="158"/>
      <c r="X376" s="149" t="s">
        <v>99</v>
      </c>
      <c r="Y376" s="306">
        <v>2422830000</v>
      </c>
      <c r="Z376" s="145" t="s">
        <v>52</v>
      </c>
      <c r="AA376" s="302" t="s">
        <v>44</v>
      </c>
      <c r="AB376" s="155" t="str">
        <f t="shared" si="22"/>
        <v>0350/SPB-SDD/XI/2022</v>
      </c>
      <c r="AC376" s="150">
        <f t="shared" si="23"/>
        <v>44898</v>
      </c>
      <c r="AD376" s="174">
        <v>4000000</v>
      </c>
      <c r="AE376" s="302"/>
      <c r="AF376" s="302"/>
      <c r="AG376" s="152">
        <v>44886</v>
      </c>
      <c r="AH376" s="145" t="s">
        <v>2203</v>
      </c>
      <c r="AI376" s="318">
        <v>1114612500</v>
      </c>
      <c r="AJ376" s="153">
        <v>1</v>
      </c>
    </row>
    <row r="377" spans="1:36" ht="31.5" x14ac:dyDescent="0.25">
      <c r="A377" s="326" t="s">
        <v>2271</v>
      </c>
      <c r="B377" s="52">
        <v>44893</v>
      </c>
      <c r="C377" s="155" t="s">
        <v>2610</v>
      </c>
      <c r="D377" s="311" t="s">
        <v>1955</v>
      </c>
      <c r="E377" s="45" t="s">
        <v>51</v>
      </c>
      <c r="F377" s="45" t="s">
        <v>406</v>
      </c>
      <c r="G377" s="174">
        <v>6000000</v>
      </c>
      <c r="H377" s="311" t="s">
        <v>1955</v>
      </c>
      <c r="I377" s="51" t="s">
        <v>133</v>
      </c>
      <c r="J377" s="150">
        <f t="shared" si="19"/>
        <v>44893</v>
      </c>
      <c r="K377" s="60">
        <v>44897</v>
      </c>
      <c r="L377" s="259"/>
      <c r="M377" s="156"/>
      <c r="N377" s="156"/>
      <c r="O377" s="156"/>
      <c r="P377" s="156"/>
      <c r="Q377" s="156"/>
      <c r="R377" s="156"/>
      <c r="S377" s="156"/>
      <c r="T377" s="156"/>
      <c r="U377" s="156"/>
      <c r="V377" s="156"/>
      <c r="W377" s="158"/>
      <c r="X377" s="149" t="s">
        <v>99</v>
      </c>
      <c r="Y377" s="306">
        <v>2422830000</v>
      </c>
      <c r="Z377" s="145" t="s">
        <v>52</v>
      </c>
      <c r="AA377" s="302" t="s">
        <v>44</v>
      </c>
      <c r="AB377" s="155" t="str">
        <f t="shared" si="22"/>
        <v>0351/SPB-SDD/XI/2022</v>
      </c>
      <c r="AC377" s="150">
        <f t="shared" si="23"/>
        <v>44897</v>
      </c>
      <c r="AD377" s="174">
        <v>6000000</v>
      </c>
      <c r="AE377" s="302"/>
      <c r="AF377" s="302"/>
      <c r="AG377" s="152">
        <v>44886</v>
      </c>
      <c r="AH377" s="145" t="s">
        <v>2203</v>
      </c>
      <c r="AI377" s="318">
        <v>1114612500</v>
      </c>
      <c r="AJ377" s="153">
        <v>1</v>
      </c>
    </row>
    <row r="378" spans="1:36" ht="31.5" x14ac:dyDescent="0.25">
      <c r="A378" s="326" t="s">
        <v>2272</v>
      </c>
      <c r="B378" s="52">
        <v>44925</v>
      </c>
      <c r="C378" s="155" t="s">
        <v>2611</v>
      </c>
      <c r="D378" s="311" t="s">
        <v>1956</v>
      </c>
      <c r="E378" s="45" t="s">
        <v>51</v>
      </c>
      <c r="F378" s="45" t="s">
        <v>406</v>
      </c>
      <c r="G378" s="174">
        <v>3000000</v>
      </c>
      <c r="H378" s="311" t="s">
        <v>1956</v>
      </c>
      <c r="I378" s="51" t="s">
        <v>114</v>
      </c>
      <c r="J378" s="150">
        <f t="shared" si="19"/>
        <v>44925</v>
      </c>
      <c r="K378" s="60">
        <v>44898</v>
      </c>
      <c r="L378" s="259"/>
      <c r="M378" s="156"/>
      <c r="N378" s="156"/>
      <c r="O378" s="156"/>
      <c r="P378" s="156"/>
      <c r="Q378" s="156"/>
      <c r="R378" s="156"/>
      <c r="S378" s="156"/>
      <c r="T378" s="156"/>
      <c r="U378" s="156"/>
      <c r="V378" s="156"/>
      <c r="W378" s="158"/>
      <c r="X378" s="149" t="s">
        <v>99</v>
      </c>
      <c r="Y378" s="306">
        <v>2422830000</v>
      </c>
      <c r="Z378" s="145" t="s">
        <v>52</v>
      </c>
      <c r="AA378" s="302" t="s">
        <v>44</v>
      </c>
      <c r="AB378" s="155" t="str">
        <f t="shared" si="22"/>
        <v>0352/SPB-SDD/XI/2022</v>
      </c>
      <c r="AC378" s="150">
        <f t="shared" si="23"/>
        <v>44898</v>
      </c>
      <c r="AD378" s="174">
        <v>3000000</v>
      </c>
      <c r="AE378" s="302"/>
      <c r="AF378" s="302"/>
      <c r="AG378" s="152">
        <v>44886</v>
      </c>
      <c r="AH378" s="145" t="s">
        <v>2203</v>
      </c>
      <c r="AI378" s="318">
        <v>1114612500</v>
      </c>
      <c r="AJ378" s="153">
        <v>1</v>
      </c>
    </row>
    <row r="379" spans="1:36" ht="31.5" x14ac:dyDescent="0.25">
      <c r="A379" s="326" t="s">
        <v>2273</v>
      </c>
      <c r="B379" s="152">
        <v>44896</v>
      </c>
      <c r="C379" s="155" t="s">
        <v>2612</v>
      </c>
      <c r="D379" s="311" t="s">
        <v>1957</v>
      </c>
      <c r="E379" s="45" t="s">
        <v>51</v>
      </c>
      <c r="F379" s="45" t="s">
        <v>406</v>
      </c>
      <c r="G379" s="174">
        <v>3650000</v>
      </c>
      <c r="H379" s="311" t="s">
        <v>1957</v>
      </c>
      <c r="I379" s="51" t="s">
        <v>109</v>
      </c>
      <c r="J379" s="150">
        <f t="shared" si="19"/>
        <v>44896</v>
      </c>
      <c r="K379" s="60">
        <v>44899</v>
      </c>
      <c r="L379" s="259"/>
      <c r="M379" s="156"/>
      <c r="N379" s="156"/>
      <c r="O379" s="156"/>
      <c r="P379" s="156"/>
      <c r="Q379" s="156"/>
      <c r="R379" s="156"/>
      <c r="S379" s="156"/>
      <c r="T379" s="156"/>
      <c r="U379" s="156"/>
      <c r="V379" s="156"/>
      <c r="W379" s="158"/>
      <c r="X379" s="149" t="s">
        <v>99</v>
      </c>
      <c r="Y379" s="306">
        <v>2422830000</v>
      </c>
      <c r="Z379" s="145" t="s">
        <v>52</v>
      </c>
      <c r="AA379" s="302" t="s">
        <v>44</v>
      </c>
      <c r="AB379" s="155" t="str">
        <f t="shared" si="22"/>
        <v>0353/SPB-SDD/XI/2022</v>
      </c>
      <c r="AC379" s="150">
        <f t="shared" si="23"/>
        <v>44899</v>
      </c>
      <c r="AD379" s="174">
        <v>3650000</v>
      </c>
      <c r="AE379" s="302"/>
      <c r="AF379" s="302"/>
      <c r="AG379" s="152">
        <v>44886</v>
      </c>
      <c r="AH379" s="145" t="s">
        <v>2203</v>
      </c>
      <c r="AI379" s="318">
        <v>1114612500</v>
      </c>
      <c r="AJ379" s="153">
        <v>1</v>
      </c>
    </row>
    <row r="380" spans="1:36" ht="31.5" x14ac:dyDescent="0.25">
      <c r="A380" s="326" t="s">
        <v>2274</v>
      </c>
      <c r="B380" s="52">
        <v>44896</v>
      </c>
      <c r="C380" s="155" t="s">
        <v>2613</v>
      </c>
      <c r="D380" s="311" t="s">
        <v>1958</v>
      </c>
      <c r="E380" s="45" t="s">
        <v>51</v>
      </c>
      <c r="F380" s="45" t="s">
        <v>406</v>
      </c>
      <c r="G380" s="174">
        <v>4000000</v>
      </c>
      <c r="H380" s="311" t="s">
        <v>1958</v>
      </c>
      <c r="I380" s="51" t="s">
        <v>109</v>
      </c>
      <c r="J380" s="150">
        <f t="shared" si="19"/>
        <v>44896</v>
      </c>
      <c r="K380" s="60">
        <v>44899</v>
      </c>
      <c r="L380" s="259"/>
      <c r="M380" s="156"/>
      <c r="N380" s="156"/>
      <c r="O380" s="156"/>
      <c r="P380" s="156"/>
      <c r="Q380" s="156"/>
      <c r="R380" s="156"/>
      <c r="S380" s="156"/>
      <c r="T380" s="156"/>
      <c r="U380" s="156"/>
      <c r="V380" s="156"/>
      <c r="W380" s="158"/>
      <c r="X380" s="149" t="s">
        <v>99</v>
      </c>
      <c r="Y380" s="306">
        <v>2422830000</v>
      </c>
      <c r="Z380" s="145" t="s">
        <v>52</v>
      </c>
      <c r="AA380" s="302" t="s">
        <v>44</v>
      </c>
      <c r="AB380" s="155" t="str">
        <f t="shared" si="22"/>
        <v>0354/SPB-SDD/XI/2022</v>
      </c>
      <c r="AC380" s="150">
        <f t="shared" si="23"/>
        <v>44899</v>
      </c>
      <c r="AD380" s="174">
        <v>4000000</v>
      </c>
      <c r="AE380" s="302"/>
      <c r="AF380" s="302"/>
      <c r="AG380" s="152">
        <v>44886</v>
      </c>
      <c r="AH380" s="145" t="s">
        <v>2203</v>
      </c>
      <c r="AI380" s="318">
        <v>1114612500</v>
      </c>
      <c r="AJ380" s="153">
        <v>1</v>
      </c>
    </row>
    <row r="381" spans="1:36" ht="31.5" x14ac:dyDescent="0.25">
      <c r="A381" s="326" t="s">
        <v>2275</v>
      </c>
      <c r="B381" s="52">
        <v>44896</v>
      </c>
      <c r="C381" s="155" t="s">
        <v>2614</v>
      </c>
      <c r="D381" s="172" t="s">
        <v>1959</v>
      </c>
      <c r="E381" s="45" t="s">
        <v>51</v>
      </c>
      <c r="F381" s="45" t="s">
        <v>406</v>
      </c>
      <c r="G381" s="174">
        <v>600000</v>
      </c>
      <c r="H381" s="172" t="s">
        <v>1959</v>
      </c>
      <c r="I381" s="51" t="s">
        <v>129</v>
      </c>
      <c r="J381" s="150">
        <f t="shared" si="19"/>
        <v>44896</v>
      </c>
      <c r="K381" s="60">
        <v>44898</v>
      </c>
      <c r="L381" s="259"/>
      <c r="M381" s="156"/>
      <c r="N381" s="156"/>
      <c r="O381" s="156"/>
      <c r="P381" s="156"/>
      <c r="Q381" s="156"/>
      <c r="R381" s="156"/>
      <c r="S381" s="156"/>
      <c r="T381" s="156"/>
      <c r="U381" s="156"/>
      <c r="V381" s="156"/>
      <c r="W381" s="158"/>
      <c r="X381" s="149" t="s">
        <v>99</v>
      </c>
      <c r="Y381" s="306">
        <v>2422830000</v>
      </c>
      <c r="Z381" s="145" t="s">
        <v>52</v>
      </c>
      <c r="AA381" s="302" t="s">
        <v>44</v>
      </c>
      <c r="AB381" s="155" t="str">
        <f t="shared" si="22"/>
        <v>0355/SPB-SDD/XI/2022</v>
      </c>
      <c r="AC381" s="150">
        <f t="shared" si="23"/>
        <v>44898</v>
      </c>
      <c r="AD381" s="174">
        <v>600000</v>
      </c>
      <c r="AE381" s="302"/>
      <c r="AF381" s="302"/>
      <c r="AG381" s="152">
        <v>44886</v>
      </c>
      <c r="AH381" s="145" t="s">
        <v>2203</v>
      </c>
      <c r="AI381" s="318">
        <v>1114612500</v>
      </c>
      <c r="AJ381" s="153">
        <v>1</v>
      </c>
    </row>
    <row r="382" spans="1:36" ht="31.5" x14ac:dyDescent="0.25">
      <c r="A382" s="326" t="s">
        <v>2276</v>
      </c>
      <c r="B382" s="52">
        <v>44897</v>
      </c>
      <c r="C382" s="155" t="s">
        <v>2615</v>
      </c>
      <c r="D382" s="172" t="s">
        <v>1960</v>
      </c>
      <c r="E382" s="45" t="s">
        <v>51</v>
      </c>
      <c r="F382" s="45" t="s">
        <v>406</v>
      </c>
      <c r="G382" s="175">
        <v>250000</v>
      </c>
      <c r="H382" s="172" t="s">
        <v>1960</v>
      </c>
      <c r="I382" s="51" t="s">
        <v>133</v>
      </c>
      <c r="J382" s="150">
        <f t="shared" ref="J382:J445" si="24">B382</f>
        <v>44897</v>
      </c>
      <c r="K382" s="60">
        <v>44901</v>
      </c>
      <c r="L382" s="259"/>
      <c r="M382" s="156"/>
      <c r="N382" s="156"/>
      <c r="O382" s="156"/>
      <c r="P382" s="156"/>
      <c r="Q382" s="156"/>
      <c r="R382" s="156"/>
      <c r="S382" s="156"/>
      <c r="T382" s="156"/>
      <c r="U382" s="156"/>
      <c r="V382" s="156"/>
      <c r="W382" s="158"/>
      <c r="X382" s="149" t="s">
        <v>99</v>
      </c>
      <c r="Y382" s="306">
        <v>2422830000</v>
      </c>
      <c r="Z382" s="145" t="s">
        <v>52</v>
      </c>
      <c r="AA382" s="302" t="s">
        <v>44</v>
      </c>
      <c r="AB382" s="155" t="str">
        <f t="shared" si="22"/>
        <v>0356/SPB-SDD/XI/2022</v>
      </c>
      <c r="AC382" s="150">
        <f t="shared" si="23"/>
        <v>44901</v>
      </c>
      <c r="AD382" s="175">
        <v>250000</v>
      </c>
      <c r="AE382" s="302"/>
      <c r="AF382" s="302"/>
      <c r="AG382" s="152">
        <v>44886</v>
      </c>
      <c r="AH382" s="145" t="s">
        <v>2203</v>
      </c>
      <c r="AI382" s="318">
        <v>1114612500</v>
      </c>
      <c r="AJ382" s="153">
        <v>1</v>
      </c>
    </row>
    <row r="383" spans="1:36" ht="31.5" x14ac:dyDescent="0.25">
      <c r="A383" s="326" t="s">
        <v>2277</v>
      </c>
      <c r="B383" s="52">
        <v>44895</v>
      </c>
      <c r="C383" s="155" t="s">
        <v>2615</v>
      </c>
      <c r="D383" s="172" t="s">
        <v>1961</v>
      </c>
      <c r="E383" s="45" t="s">
        <v>51</v>
      </c>
      <c r="F383" s="45" t="s">
        <v>406</v>
      </c>
      <c r="G383" s="174">
        <v>1000000</v>
      </c>
      <c r="H383" s="172" t="s">
        <v>1961</v>
      </c>
      <c r="I383" s="51" t="s">
        <v>133</v>
      </c>
      <c r="J383" s="150">
        <f t="shared" si="24"/>
        <v>44895</v>
      </c>
      <c r="K383" s="60">
        <v>44899</v>
      </c>
      <c r="L383" s="259"/>
      <c r="M383" s="156"/>
      <c r="N383" s="156"/>
      <c r="O383" s="156"/>
      <c r="P383" s="156"/>
      <c r="Q383" s="156"/>
      <c r="R383" s="156"/>
      <c r="S383" s="156"/>
      <c r="T383" s="156"/>
      <c r="U383" s="156"/>
      <c r="V383" s="156"/>
      <c r="W383" s="158"/>
      <c r="X383" s="149" t="s">
        <v>99</v>
      </c>
      <c r="Y383" s="306">
        <v>2422830000</v>
      </c>
      <c r="Z383" s="145" t="s">
        <v>52</v>
      </c>
      <c r="AA383" s="302" t="s">
        <v>44</v>
      </c>
      <c r="AB383" s="155" t="str">
        <f t="shared" si="22"/>
        <v>0356/SPB-SDD/XI/2022</v>
      </c>
      <c r="AC383" s="150">
        <f t="shared" si="23"/>
        <v>44899</v>
      </c>
      <c r="AD383" s="174">
        <v>1000000</v>
      </c>
      <c r="AE383" s="302"/>
      <c r="AF383" s="302"/>
      <c r="AG383" s="152">
        <v>44886</v>
      </c>
      <c r="AH383" s="145" t="s">
        <v>2203</v>
      </c>
      <c r="AI383" s="318">
        <v>1114612500</v>
      </c>
      <c r="AJ383" s="153">
        <v>1</v>
      </c>
    </row>
    <row r="384" spans="1:36" ht="31.5" x14ac:dyDescent="0.25">
      <c r="A384" s="326" t="s">
        <v>2278</v>
      </c>
      <c r="B384" s="52">
        <v>44893</v>
      </c>
      <c r="C384" s="155" t="s">
        <v>2616</v>
      </c>
      <c r="D384" s="172" t="s">
        <v>1962</v>
      </c>
      <c r="E384" s="45" t="s">
        <v>51</v>
      </c>
      <c r="F384" s="45" t="s">
        <v>406</v>
      </c>
      <c r="G384" s="174">
        <v>4500000</v>
      </c>
      <c r="H384" s="172" t="s">
        <v>1962</v>
      </c>
      <c r="I384" s="51" t="s">
        <v>114</v>
      </c>
      <c r="J384" s="150">
        <f t="shared" si="24"/>
        <v>44893</v>
      </c>
      <c r="K384" s="60">
        <v>44896</v>
      </c>
      <c r="L384" s="259"/>
      <c r="M384" s="156"/>
      <c r="N384" s="156"/>
      <c r="O384" s="156"/>
      <c r="P384" s="156"/>
      <c r="Q384" s="156"/>
      <c r="R384" s="156"/>
      <c r="S384" s="156"/>
      <c r="T384" s="156"/>
      <c r="U384" s="156"/>
      <c r="V384" s="156"/>
      <c r="W384" s="158"/>
      <c r="X384" s="149" t="s">
        <v>99</v>
      </c>
      <c r="Y384" s="306">
        <v>2422830000</v>
      </c>
      <c r="Z384" s="145" t="s">
        <v>52</v>
      </c>
      <c r="AA384" s="302" t="s">
        <v>44</v>
      </c>
      <c r="AB384" s="155" t="str">
        <f t="shared" si="22"/>
        <v>0357/SPB-SDD/XI/2022</v>
      </c>
      <c r="AC384" s="150">
        <f t="shared" si="23"/>
        <v>44896</v>
      </c>
      <c r="AD384" s="174">
        <v>4500000</v>
      </c>
      <c r="AE384" s="302"/>
      <c r="AF384" s="302"/>
      <c r="AG384" s="152">
        <v>44886</v>
      </c>
      <c r="AH384" s="145" t="s">
        <v>2203</v>
      </c>
      <c r="AI384" s="318">
        <v>1114612500</v>
      </c>
      <c r="AJ384" s="153">
        <v>1</v>
      </c>
    </row>
    <row r="385" spans="1:36" ht="31.5" x14ac:dyDescent="0.25">
      <c r="A385" s="326" t="s">
        <v>2279</v>
      </c>
      <c r="B385" s="52">
        <v>44925</v>
      </c>
      <c r="C385" s="155" t="s">
        <v>2617</v>
      </c>
      <c r="D385" s="311" t="s">
        <v>1963</v>
      </c>
      <c r="E385" s="45" t="s">
        <v>51</v>
      </c>
      <c r="F385" s="45" t="s">
        <v>406</v>
      </c>
      <c r="G385" s="174">
        <v>4600000</v>
      </c>
      <c r="H385" s="311" t="s">
        <v>1963</v>
      </c>
      <c r="I385" s="51" t="s">
        <v>109</v>
      </c>
      <c r="J385" s="150">
        <f t="shared" si="24"/>
        <v>44925</v>
      </c>
      <c r="K385" s="60">
        <v>44898</v>
      </c>
      <c r="L385" s="259"/>
      <c r="M385" s="156"/>
      <c r="N385" s="156"/>
      <c r="O385" s="156"/>
      <c r="P385" s="156"/>
      <c r="Q385" s="156"/>
      <c r="R385" s="156"/>
      <c r="S385" s="156"/>
      <c r="T385" s="156"/>
      <c r="U385" s="156"/>
      <c r="V385" s="156"/>
      <c r="W385" s="158"/>
      <c r="X385" s="149" t="s">
        <v>99</v>
      </c>
      <c r="Y385" s="306">
        <v>2422830000</v>
      </c>
      <c r="Z385" s="145" t="s">
        <v>52</v>
      </c>
      <c r="AA385" s="302" t="s">
        <v>44</v>
      </c>
      <c r="AB385" s="155" t="str">
        <f t="shared" si="22"/>
        <v>0358/SPB-SDD/XI/2022</v>
      </c>
      <c r="AC385" s="150">
        <f t="shared" si="23"/>
        <v>44898</v>
      </c>
      <c r="AD385" s="174">
        <v>4600000</v>
      </c>
      <c r="AE385" s="302"/>
      <c r="AF385" s="302"/>
      <c r="AG385" s="152">
        <v>44886</v>
      </c>
      <c r="AH385" s="145" t="s">
        <v>2203</v>
      </c>
      <c r="AI385" s="318">
        <v>1114612500</v>
      </c>
      <c r="AJ385" s="153">
        <v>1</v>
      </c>
    </row>
    <row r="386" spans="1:36" ht="31.5" x14ac:dyDescent="0.25">
      <c r="A386" s="326" t="s">
        <v>2280</v>
      </c>
      <c r="B386" s="152">
        <v>44897</v>
      </c>
      <c r="C386" s="155" t="s">
        <v>2618</v>
      </c>
      <c r="D386" s="311" t="s">
        <v>1964</v>
      </c>
      <c r="E386" s="45" t="s">
        <v>51</v>
      </c>
      <c r="F386" s="45" t="s">
        <v>406</v>
      </c>
      <c r="G386" s="174">
        <v>300000</v>
      </c>
      <c r="H386" s="311" t="s">
        <v>1964</v>
      </c>
      <c r="I386" s="51" t="s">
        <v>133</v>
      </c>
      <c r="J386" s="150">
        <f t="shared" si="24"/>
        <v>44897</v>
      </c>
      <c r="K386" s="146">
        <v>44901</v>
      </c>
      <c r="L386" s="259"/>
      <c r="M386" s="156"/>
      <c r="N386" s="156"/>
      <c r="O386" s="156"/>
      <c r="P386" s="156"/>
      <c r="Q386" s="156"/>
      <c r="R386" s="156"/>
      <c r="S386" s="156"/>
      <c r="T386" s="156"/>
      <c r="U386" s="156"/>
      <c r="V386" s="156"/>
      <c r="W386" s="158"/>
      <c r="X386" s="149" t="s">
        <v>99</v>
      </c>
      <c r="Y386" s="306">
        <v>2422830000</v>
      </c>
      <c r="Z386" s="145" t="s">
        <v>52</v>
      </c>
      <c r="AA386" s="302" t="s">
        <v>44</v>
      </c>
      <c r="AB386" s="155" t="str">
        <f t="shared" si="22"/>
        <v>0359/SPB-SDD/XI/2022</v>
      </c>
      <c r="AC386" s="150">
        <f t="shared" si="23"/>
        <v>44901</v>
      </c>
      <c r="AD386" s="174">
        <v>300000</v>
      </c>
      <c r="AE386" s="302"/>
      <c r="AF386" s="302"/>
      <c r="AG386" s="152">
        <v>44886</v>
      </c>
      <c r="AH386" s="145" t="s">
        <v>2203</v>
      </c>
      <c r="AI386" s="318">
        <v>1114612500</v>
      </c>
      <c r="AJ386" s="153">
        <v>1</v>
      </c>
    </row>
    <row r="387" spans="1:36" ht="31.5" x14ac:dyDescent="0.25">
      <c r="A387" s="326" t="s">
        <v>2281</v>
      </c>
      <c r="B387" s="52">
        <v>44897</v>
      </c>
      <c r="C387" s="155" t="s">
        <v>2619</v>
      </c>
      <c r="D387" s="311" t="s">
        <v>1965</v>
      </c>
      <c r="E387" s="45" t="s">
        <v>51</v>
      </c>
      <c r="F387" s="45" t="s">
        <v>406</v>
      </c>
      <c r="G387" s="174">
        <v>5000000</v>
      </c>
      <c r="H387" s="311" t="s">
        <v>1965</v>
      </c>
      <c r="I387" s="51" t="s">
        <v>114</v>
      </c>
      <c r="J387" s="150">
        <f t="shared" si="24"/>
        <v>44897</v>
      </c>
      <c r="K387" s="60">
        <v>44900</v>
      </c>
      <c r="L387" s="259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8"/>
      <c r="X387" s="149" t="s">
        <v>99</v>
      </c>
      <c r="Y387" s="306">
        <v>2422830000</v>
      </c>
      <c r="Z387" s="145" t="s">
        <v>52</v>
      </c>
      <c r="AA387" s="302" t="s">
        <v>44</v>
      </c>
      <c r="AB387" s="155" t="str">
        <f t="shared" si="22"/>
        <v>0360/SPB-SDD/XI/2022</v>
      </c>
      <c r="AC387" s="150">
        <f t="shared" si="23"/>
        <v>44900</v>
      </c>
      <c r="AD387" s="174">
        <v>5000000</v>
      </c>
      <c r="AE387" s="302"/>
      <c r="AF387" s="302"/>
      <c r="AG387" s="152">
        <v>44886</v>
      </c>
      <c r="AH387" s="145" t="s">
        <v>2203</v>
      </c>
      <c r="AI387" s="318">
        <v>1114612500</v>
      </c>
      <c r="AJ387" s="153">
        <v>1</v>
      </c>
    </row>
    <row r="388" spans="1:36" ht="31.5" x14ac:dyDescent="0.25">
      <c r="A388" s="326" t="s">
        <v>2282</v>
      </c>
      <c r="B388" s="152">
        <v>44896</v>
      </c>
      <c r="C388" s="155" t="s">
        <v>2620</v>
      </c>
      <c r="D388" s="311" t="s">
        <v>1966</v>
      </c>
      <c r="E388" s="45" t="s">
        <v>51</v>
      </c>
      <c r="F388" s="45" t="s">
        <v>406</v>
      </c>
      <c r="G388" s="174">
        <v>4000000</v>
      </c>
      <c r="H388" s="311" t="s">
        <v>1966</v>
      </c>
      <c r="I388" s="51" t="s">
        <v>114</v>
      </c>
      <c r="J388" s="150">
        <f t="shared" si="24"/>
        <v>44896</v>
      </c>
      <c r="K388" s="60">
        <v>44899</v>
      </c>
      <c r="L388" s="259"/>
      <c r="M388" s="156"/>
      <c r="N388" s="156"/>
      <c r="O388" s="156"/>
      <c r="P388" s="156"/>
      <c r="Q388" s="156"/>
      <c r="R388" s="156"/>
      <c r="S388" s="156"/>
      <c r="T388" s="156"/>
      <c r="U388" s="156"/>
      <c r="V388" s="156"/>
      <c r="W388" s="158"/>
      <c r="X388" s="149" t="s">
        <v>99</v>
      </c>
      <c r="Y388" s="306">
        <v>2422830000</v>
      </c>
      <c r="Z388" s="145" t="s">
        <v>52</v>
      </c>
      <c r="AA388" s="302" t="s">
        <v>44</v>
      </c>
      <c r="AB388" s="155" t="str">
        <f t="shared" si="22"/>
        <v>0361/SPB-SDD/XI/2022</v>
      </c>
      <c r="AC388" s="150">
        <f t="shared" si="23"/>
        <v>44899</v>
      </c>
      <c r="AD388" s="174">
        <v>4000000</v>
      </c>
      <c r="AE388" s="302"/>
      <c r="AF388" s="302"/>
      <c r="AG388" s="152">
        <v>44886</v>
      </c>
      <c r="AH388" s="145" t="s">
        <v>2203</v>
      </c>
      <c r="AI388" s="318">
        <v>1114612500</v>
      </c>
      <c r="AJ388" s="153">
        <v>1</v>
      </c>
    </row>
    <row r="389" spans="1:36" ht="31.5" x14ac:dyDescent="0.25">
      <c r="A389" s="326" t="s">
        <v>2283</v>
      </c>
      <c r="B389" s="52">
        <v>44896</v>
      </c>
      <c r="C389" s="155" t="s">
        <v>2621</v>
      </c>
      <c r="D389" s="311" t="s">
        <v>1967</v>
      </c>
      <c r="E389" s="45" t="s">
        <v>51</v>
      </c>
      <c r="F389" s="45" t="s">
        <v>406</v>
      </c>
      <c r="G389" s="174">
        <v>5750000</v>
      </c>
      <c r="H389" s="311" t="s">
        <v>1967</v>
      </c>
      <c r="I389" s="51" t="s">
        <v>109</v>
      </c>
      <c r="J389" s="150">
        <f t="shared" si="24"/>
        <v>44896</v>
      </c>
      <c r="K389" s="60">
        <v>44899</v>
      </c>
      <c r="L389" s="259"/>
      <c r="M389" s="156"/>
      <c r="N389" s="156"/>
      <c r="O389" s="156"/>
      <c r="P389" s="156"/>
      <c r="Q389" s="156"/>
      <c r="R389" s="156"/>
      <c r="S389" s="156"/>
      <c r="T389" s="156"/>
      <c r="U389" s="156"/>
      <c r="V389" s="156"/>
      <c r="W389" s="158"/>
      <c r="X389" s="149" t="s">
        <v>99</v>
      </c>
      <c r="Y389" s="306">
        <v>2422830000</v>
      </c>
      <c r="Z389" s="145" t="s">
        <v>52</v>
      </c>
      <c r="AA389" s="302" t="s">
        <v>44</v>
      </c>
      <c r="AB389" s="155" t="str">
        <f t="shared" si="22"/>
        <v>0362/SPB-SDD/XI/2022</v>
      </c>
      <c r="AC389" s="150">
        <f t="shared" si="23"/>
        <v>44899</v>
      </c>
      <c r="AD389" s="174">
        <v>5750000</v>
      </c>
      <c r="AE389" s="302"/>
      <c r="AF389" s="302"/>
      <c r="AG389" s="152">
        <v>44886</v>
      </c>
      <c r="AH389" s="145" t="s">
        <v>2203</v>
      </c>
      <c r="AI389" s="318">
        <v>1114612500</v>
      </c>
      <c r="AJ389" s="153">
        <v>1</v>
      </c>
    </row>
    <row r="390" spans="1:36" ht="31.5" x14ac:dyDescent="0.25">
      <c r="A390" s="326" t="s">
        <v>2284</v>
      </c>
      <c r="B390" s="52">
        <v>44925</v>
      </c>
      <c r="C390" s="155" t="s">
        <v>2622</v>
      </c>
      <c r="D390" s="172" t="s">
        <v>1968</v>
      </c>
      <c r="E390" s="45" t="s">
        <v>51</v>
      </c>
      <c r="F390" s="45" t="s">
        <v>406</v>
      </c>
      <c r="G390" s="174">
        <v>600000</v>
      </c>
      <c r="H390" s="172" t="s">
        <v>1968</v>
      </c>
      <c r="I390" s="51" t="s">
        <v>129</v>
      </c>
      <c r="J390" s="150">
        <f t="shared" si="24"/>
        <v>44925</v>
      </c>
      <c r="K390" s="146">
        <v>44897</v>
      </c>
      <c r="L390" s="259"/>
      <c r="M390" s="156"/>
      <c r="N390" s="156"/>
      <c r="O390" s="156"/>
      <c r="P390" s="156"/>
      <c r="Q390" s="156"/>
      <c r="R390" s="156"/>
      <c r="S390" s="156"/>
      <c r="T390" s="156"/>
      <c r="U390" s="156"/>
      <c r="V390" s="156"/>
      <c r="W390" s="158"/>
      <c r="X390" s="149" t="s">
        <v>99</v>
      </c>
      <c r="Y390" s="306">
        <v>2422830000</v>
      </c>
      <c r="Z390" s="145" t="s">
        <v>52</v>
      </c>
      <c r="AA390" s="302" t="s">
        <v>44</v>
      </c>
      <c r="AB390" s="155" t="str">
        <f t="shared" si="22"/>
        <v>0363/SPB-SDD/XI/2022</v>
      </c>
      <c r="AC390" s="150">
        <f t="shared" si="23"/>
        <v>44897</v>
      </c>
      <c r="AD390" s="174">
        <v>600000</v>
      </c>
      <c r="AE390" s="302"/>
      <c r="AF390" s="302"/>
      <c r="AG390" s="152">
        <v>44886</v>
      </c>
      <c r="AH390" s="145" t="s">
        <v>2203</v>
      </c>
      <c r="AI390" s="318">
        <v>1114612500</v>
      </c>
      <c r="AJ390" s="153">
        <v>1</v>
      </c>
    </row>
    <row r="391" spans="1:36" ht="31.5" x14ac:dyDescent="0.25">
      <c r="A391" s="326" t="s">
        <v>2328</v>
      </c>
      <c r="B391" s="52">
        <v>44895</v>
      </c>
      <c r="C391" s="155" t="s">
        <v>2623</v>
      </c>
      <c r="D391" s="172" t="s">
        <v>1969</v>
      </c>
      <c r="E391" s="45" t="s">
        <v>51</v>
      </c>
      <c r="F391" s="45" t="s">
        <v>406</v>
      </c>
      <c r="G391" s="175">
        <v>4000000</v>
      </c>
      <c r="H391" s="172" t="s">
        <v>1969</v>
      </c>
      <c r="I391" s="51" t="s">
        <v>133</v>
      </c>
      <c r="J391" s="150">
        <f t="shared" si="24"/>
        <v>44895</v>
      </c>
      <c r="K391" s="60">
        <v>44899</v>
      </c>
      <c r="L391" s="259"/>
      <c r="M391" s="156"/>
      <c r="N391" s="156"/>
      <c r="O391" s="156"/>
      <c r="P391" s="156"/>
      <c r="Q391" s="156"/>
      <c r="R391" s="156"/>
      <c r="S391" s="156"/>
      <c r="T391" s="156"/>
      <c r="U391" s="156"/>
      <c r="V391" s="156"/>
      <c r="W391" s="158"/>
      <c r="X391" s="149" t="s">
        <v>99</v>
      </c>
      <c r="Y391" s="306">
        <v>2422830000</v>
      </c>
      <c r="Z391" s="145" t="s">
        <v>52</v>
      </c>
      <c r="AA391" s="302" t="s">
        <v>44</v>
      </c>
      <c r="AB391" s="155" t="str">
        <f t="shared" si="22"/>
        <v>0364/SPB-SDD/XI/2022</v>
      </c>
      <c r="AC391" s="150">
        <f t="shared" si="23"/>
        <v>44899</v>
      </c>
      <c r="AD391" s="175">
        <v>4000000</v>
      </c>
      <c r="AE391" s="302"/>
      <c r="AF391" s="302"/>
      <c r="AG391" s="152">
        <v>44886</v>
      </c>
      <c r="AH391" s="145" t="s">
        <v>2203</v>
      </c>
      <c r="AI391" s="318">
        <v>1114612500</v>
      </c>
      <c r="AJ391" s="153">
        <v>1</v>
      </c>
    </row>
    <row r="392" spans="1:36" ht="31.5" x14ac:dyDescent="0.25">
      <c r="A392" s="326" t="s">
        <v>2329</v>
      </c>
      <c r="B392" s="52" t="s">
        <v>2909</v>
      </c>
      <c r="C392" s="155" t="s">
        <v>2624</v>
      </c>
      <c r="D392" s="172" t="s">
        <v>1970</v>
      </c>
      <c r="E392" s="45" t="s">
        <v>51</v>
      </c>
      <c r="F392" s="45" t="s">
        <v>406</v>
      </c>
      <c r="G392" s="174">
        <v>1000000</v>
      </c>
      <c r="H392" s="172" t="s">
        <v>1970</v>
      </c>
      <c r="I392" s="51" t="s">
        <v>133</v>
      </c>
      <c r="J392" s="150" t="str">
        <f t="shared" si="24"/>
        <v>02-12-2022</v>
      </c>
      <c r="K392" s="60">
        <v>44901</v>
      </c>
      <c r="L392" s="259"/>
      <c r="M392" s="156"/>
      <c r="N392" s="156"/>
      <c r="O392" s="156"/>
      <c r="P392" s="156"/>
      <c r="Q392" s="156"/>
      <c r="R392" s="156"/>
      <c r="S392" s="156"/>
      <c r="T392" s="156"/>
      <c r="U392" s="156"/>
      <c r="V392" s="156"/>
      <c r="W392" s="158"/>
      <c r="X392" s="149" t="s">
        <v>99</v>
      </c>
      <c r="Y392" s="306">
        <v>2422830000</v>
      </c>
      <c r="Z392" s="145" t="s">
        <v>52</v>
      </c>
      <c r="AA392" s="302" t="s">
        <v>44</v>
      </c>
      <c r="AB392" s="155" t="str">
        <f t="shared" si="22"/>
        <v>0365/SPB-SDD/XI/2022</v>
      </c>
      <c r="AC392" s="150">
        <f t="shared" si="23"/>
        <v>44901</v>
      </c>
      <c r="AD392" s="174">
        <v>1000000</v>
      </c>
      <c r="AE392" s="302"/>
      <c r="AF392" s="302"/>
      <c r="AG392" s="152">
        <v>44886</v>
      </c>
      <c r="AH392" s="145" t="s">
        <v>2203</v>
      </c>
      <c r="AI392" s="318">
        <v>1114612500</v>
      </c>
      <c r="AJ392" s="153">
        <v>1</v>
      </c>
    </row>
    <row r="393" spans="1:36" ht="31.5" x14ac:dyDescent="0.25">
      <c r="A393" s="326" t="s">
        <v>2330</v>
      </c>
      <c r="B393" s="52">
        <v>44897</v>
      </c>
      <c r="C393" s="155" t="s">
        <v>2625</v>
      </c>
      <c r="D393" s="172" t="s">
        <v>1971</v>
      </c>
      <c r="E393" s="45" t="s">
        <v>51</v>
      </c>
      <c r="F393" s="45" t="s">
        <v>406</v>
      </c>
      <c r="G393" s="174">
        <v>3000000</v>
      </c>
      <c r="H393" s="172" t="s">
        <v>1971</v>
      </c>
      <c r="I393" s="51" t="s">
        <v>114</v>
      </c>
      <c r="J393" s="150">
        <f t="shared" si="24"/>
        <v>44897</v>
      </c>
      <c r="K393" s="60">
        <v>44900</v>
      </c>
      <c r="L393" s="259"/>
      <c r="M393" s="156"/>
      <c r="N393" s="156"/>
      <c r="O393" s="156"/>
      <c r="P393" s="156"/>
      <c r="Q393" s="156"/>
      <c r="R393" s="156"/>
      <c r="S393" s="156"/>
      <c r="T393" s="156"/>
      <c r="U393" s="156"/>
      <c r="V393" s="156"/>
      <c r="W393" s="158"/>
      <c r="X393" s="149" t="s">
        <v>99</v>
      </c>
      <c r="Y393" s="306">
        <v>2422830000</v>
      </c>
      <c r="Z393" s="145" t="s">
        <v>52</v>
      </c>
      <c r="AA393" s="302" t="s">
        <v>44</v>
      </c>
      <c r="AB393" s="155" t="str">
        <f t="shared" si="22"/>
        <v>0366/SPB-SDD/XI/2022</v>
      </c>
      <c r="AC393" s="150">
        <f t="shared" si="23"/>
        <v>44900</v>
      </c>
      <c r="AD393" s="174">
        <v>3000000</v>
      </c>
      <c r="AE393" s="302"/>
      <c r="AF393" s="302"/>
      <c r="AG393" s="152">
        <v>44886</v>
      </c>
      <c r="AH393" s="145" t="s">
        <v>2203</v>
      </c>
      <c r="AI393" s="318">
        <v>1114612500</v>
      </c>
      <c r="AJ393" s="153">
        <v>1</v>
      </c>
    </row>
    <row r="394" spans="1:36" ht="31.5" x14ac:dyDescent="0.25">
      <c r="A394" s="326" t="s">
        <v>2331</v>
      </c>
      <c r="B394" s="52">
        <v>44925</v>
      </c>
      <c r="C394" s="155" t="s">
        <v>2626</v>
      </c>
      <c r="D394" s="312" t="s">
        <v>1972</v>
      </c>
      <c r="E394" s="45" t="s">
        <v>51</v>
      </c>
      <c r="F394" s="45" t="s">
        <v>406</v>
      </c>
      <c r="G394" s="315">
        <v>2400000</v>
      </c>
      <c r="H394" s="312" t="s">
        <v>1972</v>
      </c>
      <c r="I394" s="51" t="s">
        <v>109</v>
      </c>
      <c r="J394" s="150">
        <f t="shared" si="24"/>
        <v>44925</v>
      </c>
      <c r="K394" s="146">
        <v>44898</v>
      </c>
      <c r="L394" s="259"/>
      <c r="M394" s="156"/>
      <c r="N394" s="156"/>
      <c r="O394" s="156"/>
      <c r="P394" s="156"/>
      <c r="Q394" s="156"/>
      <c r="R394" s="156"/>
      <c r="S394" s="156"/>
      <c r="T394" s="156"/>
      <c r="U394" s="156"/>
      <c r="V394" s="156"/>
      <c r="W394" s="158"/>
      <c r="X394" s="149" t="s">
        <v>99</v>
      </c>
      <c r="Y394" s="306">
        <v>2422830000</v>
      </c>
      <c r="Z394" s="145" t="s">
        <v>52</v>
      </c>
      <c r="AA394" s="302" t="s">
        <v>44</v>
      </c>
      <c r="AB394" s="155" t="str">
        <f t="shared" si="22"/>
        <v>0367/SPB-SDD/XI/2022</v>
      </c>
      <c r="AC394" s="150">
        <f t="shared" si="23"/>
        <v>44898</v>
      </c>
      <c r="AD394" s="315">
        <v>2400000</v>
      </c>
      <c r="AE394" s="302"/>
      <c r="AF394" s="302"/>
      <c r="AG394" s="152">
        <v>44886</v>
      </c>
      <c r="AH394" s="145" t="s">
        <v>2203</v>
      </c>
      <c r="AI394" s="318">
        <v>1114612500</v>
      </c>
      <c r="AJ394" s="153">
        <v>1</v>
      </c>
    </row>
    <row r="395" spans="1:36" ht="31.5" x14ac:dyDescent="0.25">
      <c r="A395" s="326" t="s">
        <v>2332</v>
      </c>
      <c r="B395" s="52">
        <v>44896</v>
      </c>
      <c r="C395" s="155" t="s">
        <v>2627</v>
      </c>
      <c r="D395" s="311" t="s">
        <v>1973</v>
      </c>
      <c r="E395" s="45" t="s">
        <v>51</v>
      </c>
      <c r="F395" s="45" t="s">
        <v>406</v>
      </c>
      <c r="G395" s="174">
        <v>3000000</v>
      </c>
      <c r="H395" s="311" t="s">
        <v>1973</v>
      </c>
      <c r="I395" s="51" t="s">
        <v>133</v>
      </c>
      <c r="J395" s="150">
        <f t="shared" si="24"/>
        <v>44896</v>
      </c>
      <c r="K395" s="146">
        <v>44900</v>
      </c>
      <c r="L395" s="259"/>
      <c r="M395" s="156"/>
      <c r="N395" s="156"/>
      <c r="O395" s="156"/>
      <c r="P395" s="156"/>
      <c r="Q395" s="156"/>
      <c r="R395" s="156"/>
      <c r="S395" s="156"/>
      <c r="T395" s="156"/>
      <c r="U395" s="156"/>
      <c r="V395" s="156"/>
      <c r="W395" s="158"/>
      <c r="X395" s="149" t="s">
        <v>99</v>
      </c>
      <c r="Y395" s="306">
        <v>2422830000</v>
      </c>
      <c r="Z395" s="145" t="s">
        <v>52</v>
      </c>
      <c r="AA395" s="302" t="s">
        <v>44</v>
      </c>
      <c r="AB395" s="155" t="str">
        <f t="shared" si="22"/>
        <v>0368/SPB-SDD/XI/2022</v>
      </c>
      <c r="AC395" s="150">
        <f t="shared" si="23"/>
        <v>44900</v>
      </c>
      <c r="AD395" s="174">
        <v>3000000</v>
      </c>
      <c r="AE395" s="302"/>
      <c r="AF395" s="302"/>
      <c r="AG395" s="152">
        <v>44886</v>
      </c>
      <c r="AH395" s="145" t="s">
        <v>2203</v>
      </c>
      <c r="AI395" s="318">
        <v>1114612500</v>
      </c>
      <c r="AJ395" s="153">
        <v>1</v>
      </c>
    </row>
    <row r="396" spans="1:36" ht="31.5" x14ac:dyDescent="0.25">
      <c r="A396" s="326" t="s">
        <v>2333</v>
      </c>
      <c r="B396" s="52">
        <v>44896</v>
      </c>
      <c r="C396" s="155" t="s">
        <v>2628</v>
      </c>
      <c r="D396" s="311" t="s">
        <v>1974</v>
      </c>
      <c r="E396" s="45" t="s">
        <v>51</v>
      </c>
      <c r="F396" s="45" t="s">
        <v>406</v>
      </c>
      <c r="G396" s="174">
        <v>4000000</v>
      </c>
      <c r="H396" s="311" t="s">
        <v>1974</v>
      </c>
      <c r="I396" s="51" t="s">
        <v>114</v>
      </c>
      <c r="J396" s="150">
        <f t="shared" si="24"/>
        <v>44896</v>
      </c>
      <c r="K396" s="60">
        <v>44899</v>
      </c>
      <c r="L396" s="259"/>
      <c r="M396" s="156"/>
      <c r="N396" s="156"/>
      <c r="O396" s="156"/>
      <c r="P396" s="156"/>
      <c r="Q396" s="156"/>
      <c r="R396" s="156"/>
      <c r="S396" s="156"/>
      <c r="T396" s="156"/>
      <c r="U396" s="156"/>
      <c r="V396" s="156"/>
      <c r="W396" s="158"/>
      <c r="X396" s="149" t="s">
        <v>99</v>
      </c>
      <c r="Y396" s="306">
        <v>2422830000</v>
      </c>
      <c r="Z396" s="145" t="s">
        <v>52</v>
      </c>
      <c r="AA396" s="302" t="s">
        <v>44</v>
      </c>
      <c r="AB396" s="155" t="str">
        <f t="shared" si="22"/>
        <v>0369/SPB-SDD/XI/2022</v>
      </c>
      <c r="AC396" s="150">
        <f t="shared" si="23"/>
        <v>44899</v>
      </c>
      <c r="AD396" s="174">
        <v>4000000</v>
      </c>
      <c r="AE396" s="302"/>
      <c r="AF396" s="302"/>
      <c r="AG396" s="152">
        <v>44886</v>
      </c>
      <c r="AH396" s="145" t="s">
        <v>2203</v>
      </c>
      <c r="AI396" s="318">
        <v>1114612500</v>
      </c>
      <c r="AJ396" s="153">
        <v>1</v>
      </c>
    </row>
    <row r="397" spans="1:36" ht="31.5" x14ac:dyDescent="0.25">
      <c r="A397" s="326" t="s">
        <v>2334</v>
      </c>
      <c r="B397" s="52">
        <v>44925</v>
      </c>
      <c r="C397" s="155" t="s">
        <v>2629</v>
      </c>
      <c r="D397" s="311" t="s">
        <v>1675</v>
      </c>
      <c r="E397" s="45" t="s">
        <v>51</v>
      </c>
      <c r="F397" s="45" t="s">
        <v>406</v>
      </c>
      <c r="G397" s="174">
        <v>4000000</v>
      </c>
      <c r="H397" s="311" t="s">
        <v>1675</v>
      </c>
      <c r="I397" s="51" t="s">
        <v>114</v>
      </c>
      <c r="J397" s="150">
        <f t="shared" si="24"/>
        <v>44925</v>
      </c>
      <c r="K397" s="60">
        <v>44898</v>
      </c>
      <c r="L397" s="259"/>
      <c r="M397" s="156"/>
      <c r="N397" s="156"/>
      <c r="O397" s="156"/>
      <c r="P397" s="156"/>
      <c r="Q397" s="156"/>
      <c r="R397" s="156"/>
      <c r="S397" s="156"/>
      <c r="T397" s="156"/>
      <c r="U397" s="156"/>
      <c r="V397" s="156"/>
      <c r="W397" s="158"/>
      <c r="X397" s="149" t="s">
        <v>99</v>
      </c>
      <c r="Y397" s="306">
        <v>2422830000</v>
      </c>
      <c r="Z397" s="145" t="s">
        <v>52</v>
      </c>
      <c r="AA397" s="302" t="s">
        <v>44</v>
      </c>
      <c r="AB397" s="155" t="str">
        <f t="shared" si="22"/>
        <v>0370/SPB-SDD/XI/2022</v>
      </c>
      <c r="AC397" s="150">
        <f t="shared" si="23"/>
        <v>44898</v>
      </c>
      <c r="AD397" s="174">
        <v>4000000</v>
      </c>
      <c r="AE397" s="302"/>
      <c r="AF397" s="302"/>
      <c r="AG397" s="152">
        <v>44886</v>
      </c>
      <c r="AH397" s="145" t="s">
        <v>2203</v>
      </c>
      <c r="AI397" s="318">
        <v>1114612500</v>
      </c>
      <c r="AJ397" s="153">
        <v>1</v>
      </c>
    </row>
    <row r="398" spans="1:36" ht="31.5" x14ac:dyDescent="0.25">
      <c r="A398" s="326" t="s">
        <v>2335</v>
      </c>
      <c r="B398" s="152">
        <v>44897</v>
      </c>
      <c r="C398" s="155" t="s">
        <v>2630</v>
      </c>
      <c r="D398" s="311" t="s">
        <v>1975</v>
      </c>
      <c r="E398" s="45" t="s">
        <v>51</v>
      </c>
      <c r="F398" s="45" t="s">
        <v>406</v>
      </c>
      <c r="G398" s="174">
        <v>4000000</v>
      </c>
      <c r="H398" s="311" t="s">
        <v>1975</v>
      </c>
      <c r="I398" s="51" t="s">
        <v>109</v>
      </c>
      <c r="J398" s="150">
        <f t="shared" si="24"/>
        <v>44897</v>
      </c>
      <c r="K398" s="60">
        <v>44900</v>
      </c>
      <c r="L398" s="259"/>
      <c r="M398" s="156"/>
      <c r="N398" s="156"/>
      <c r="O398" s="156"/>
      <c r="P398" s="156"/>
      <c r="Q398" s="156"/>
      <c r="R398" s="156"/>
      <c r="S398" s="156"/>
      <c r="T398" s="156"/>
      <c r="U398" s="156"/>
      <c r="V398" s="156"/>
      <c r="W398" s="158"/>
      <c r="X398" s="149" t="s">
        <v>99</v>
      </c>
      <c r="Y398" s="306">
        <v>2422830000</v>
      </c>
      <c r="Z398" s="145" t="s">
        <v>52</v>
      </c>
      <c r="AA398" s="302" t="s">
        <v>44</v>
      </c>
      <c r="AB398" s="155" t="str">
        <f t="shared" si="22"/>
        <v>0371/SPB-SDD/XI/2022</v>
      </c>
      <c r="AC398" s="150">
        <f t="shared" si="23"/>
        <v>44900</v>
      </c>
      <c r="AD398" s="174">
        <v>4000000</v>
      </c>
      <c r="AE398" s="302"/>
      <c r="AF398" s="302"/>
      <c r="AG398" s="152">
        <v>44886</v>
      </c>
      <c r="AH398" s="145" t="s">
        <v>2203</v>
      </c>
      <c r="AI398" s="318">
        <v>1114612500</v>
      </c>
      <c r="AJ398" s="153">
        <v>1</v>
      </c>
    </row>
    <row r="399" spans="1:36" ht="31.5" x14ac:dyDescent="0.25">
      <c r="A399" s="326" t="s">
        <v>2336</v>
      </c>
      <c r="B399" s="52">
        <v>44925</v>
      </c>
      <c r="C399" s="155" t="s">
        <v>2631</v>
      </c>
      <c r="D399" s="172" t="s">
        <v>1976</v>
      </c>
      <c r="E399" s="45" t="s">
        <v>51</v>
      </c>
      <c r="F399" s="45" t="s">
        <v>406</v>
      </c>
      <c r="G399" s="174">
        <v>600000</v>
      </c>
      <c r="H399" s="172" t="s">
        <v>1976</v>
      </c>
      <c r="I399" s="145" t="s">
        <v>129</v>
      </c>
      <c r="J399" s="150">
        <f t="shared" si="24"/>
        <v>44925</v>
      </c>
      <c r="K399" s="146">
        <v>44905</v>
      </c>
      <c r="L399" s="259"/>
      <c r="M399" s="156"/>
      <c r="N399" s="156"/>
      <c r="O399" s="156"/>
      <c r="P399" s="156"/>
      <c r="Q399" s="156"/>
      <c r="R399" s="156"/>
      <c r="S399" s="156"/>
      <c r="T399" s="156"/>
      <c r="U399" s="156"/>
      <c r="V399" s="156"/>
      <c r="W399" s="158"/>
      <c r="X399" s="149" t="s">
        <v>99</v>
      </c>
      <c r="Y399" s="306">
        <v>2422830000</v>
      </c>
      <c r="Z399" s="145" t="s">
        <v>52</v>
      </c>
      <c r="AA399" s="302" t="s">
        <v>44</v>
      </c>
      <c r="AB399" s="155" t="str">
        <f t="shared" si="22"/>
        <v>0372/SPB-SDD/XI/2022</v>
      </c>
      <c r="AC399" s="150">
        <f t="shared" si="23"/>
        <v>44905</v>
      </c>
      <c r="AD399" s="174">
        <v>600000</v>
      </c>
      <c r="AE399" s="302"/>
      <c r="AF399" s="302"/>
      <c r="AG399" s="152">
        <v>44886</v>
      </c>
      <c r="AH399" s="145" t="s">
        <v>2203</v>
      </c>
      <c r="AI399" s="318">
        <v>1114612500</v>
      </c>
      <c r="AJ399" s="153">
        <v>1</v>
      </c>
    </row>
    <row r="400" spans="1:36" ht="31.5" x14ac:dyDescent="0.25">
      <c r="A400" s="326" t="s">
        <v>2337</v>
      </c>
      <c r="B400" s="52">
        <v>44893</v>
      </c>
      <c r="C400" s="155" t="s">
        <v>2633</v>
      </c>
      <c r="D400" s="172" t="s">
        <v>1977</v>
      </c>
      <c r="E400" s="143" t="s">
        <v>51</v>
      </c>
      <c r="F400" s="45" t="s">
        <v>406</v>
      </c>
      <c r="G400" s="175">
        <v>1250000</v>
      </c>
      <c r="H400" s="172" t="s">
        <v>1977</v>
      </c>
      <c r="I400" s="51" t="s">
        <v>133</v>
      </c>
      <c r="J400" s="150">
        <f t="shared" si="24"/>
        <v>44893</v>
      </c>
      <c r="K400" s="60">
        <v>44896</v>
      </c>
      <c r="L400" s="260"/>
      <c r="M400" s="177"/>
      <c r="N400" s="177"/>
      <c r="O400" s="177"/>
      <c r="P400" s="177"/>
      <c r="Q400" s="177"/>
      <c r="R400" s="177"/>
      <c r="S400" s="177"/>
      <c r="T400" s="177"/>
      <c r="U400" s="177"/>
      <c r="V400" s="177"/>
      <c r="W400" s="178"/>
      <c r="X400" s="149" t="s">
        <v>99</v>
      </c>
      <c r="Y400" s="306">
        <v>2422830000</v>
      </c>
      <c r="Z400" s="145" t="s">
        <v>52</v>
      </c>
      <c r="AA400" s="302" t="s">
        <v>44</v>
      </c>
      <c r="AB400" s="155" t="str">
        <f t="shared" si="22"/>
        <v>0373/SPB-SDD/XI/2022</v>
      </c>
      <c r="AC400" s="150">
        <f t="shared" si="23"/>
        <v>44896</v>
      </c>
      <c r="AD400" s="175">
        <v>1250000</v>
      </c>
      <c r="AE400" s="302"/>
      <c r="AF400" s="302"/>
      <c r="AG400" s="152">
        <v>44886</v>
      </c>
      <c r="AH400" s="145" t="s">
        <v>2203</v>
      </c>
      <c r="AI400" s="318">
        <v>1114612500</v>
      </c>
      <c r="AJ400" s="153">
        <v>1</v>
      </c>
    </row>
    <row r="401" spans="1:36" ht="31.5" x14ac:dyDescent="0.25">
      <c r="A401" s="326" t="s">
        <v>2338</v>
      </c>
      <c r="B401" s="52">
        <v>44925</v>
      </c>
      <c r="C401" s="155" t="s">
        <v>2634</v>
      </c>
      <c r="D401" s="172" t="s">
        <v>1977</v>
      </c>
      <c r="E401" s="45" t="s">
        <v>51</v>
      </c>
      <c r="F401" s="45" t="s">
        <v>406</v>
      </c>
      <c r="G401" s="175">
        <v>680400</v>
      </c>
      <c r="H401" s="172" t="s">
        <v>1977</v>
      </c>
      <c r="I401" s="51" t="s">
        <v>133</v>
      </c>
      <c r="J401" s="150">
        <f t="shared" si="24"/>
        <v>44925</v>
      </c>
      <c r="K401" s="60">
        <v>44899</v>
      </c>
      <c r="L401" s="259"/>
      <c r="M401" s="156"/>
      <c r="N401" s="156"/>
      <c r="O401" s="156"/>
      <c r="P401" s="156"/>
      <c r="Q401" s="156"/>
      <c r="R401" s="156"/>
      <c r="S401" s="156"/>
      <c r="T401" s="156"/>
      <c r="U401" s="156"/>
      <c r="V401" s="156"/>
      <c r="W401" s="158"/>
      <c r="X401" s="149" t="s">
        <v>99</v>
      </c>
      <c r="Y401" s="306">
        <v>2422830000</v>
      </c>
      <c r="Z401" s="145" t="s">
        <v>52</v>
      </c>
      <c r="AA401" s="302" t="s">
        <v>44</v>
      </c>
      <c r="AB401" s="155" t="str">
        <f t="shared" si="22"/>
        <v>0374/SPB-SDD/XI/2022</v>
      </c>
      <c r="AC401" s="150">
        <f t="shared" si="23"/>
        <v>44899</v>
      </c>
      <c r="AD401" s="175">
        <v>680400</v>
      </c>
      <c r="AE401" s="302"/>
      <c r="AF401" s="302"/>
      <c r="AG401" s="152">
        <v>44886</v>
      </c>
      <c r="AH401" s="145" t="s">
        <v>2203</v>
      </c>
      <c r="AI401" s="318">
        <v>1114612500</v>
      </c>
      <c r="AJ401" s="153">
        <v>1</v>
      </c>
    </row>
    <row r="402" spans="1:36" ht="31.5" x14ac:dyDescent="0.25">
      <c r="A402" s="326" t="s">
        <v>2339</v>
      </c>
      <c r="B402" s="152">
        <v>44896</v>
      </c>
      <c r="C402" s="155" t="s">
        <v>2635</v>
      </c>
      <c r="D402" s="172" t="s">
        <v>1978</v>
      </c>
      <c r="E402" s="143" t="s">
        <v>51</v>
      </c>
      <c r="F402" s="45" t="s">
        <v>406</v>
      </c>
      <c r="G402" s="174">
        <v>4969600</v>
      </c>
      <c r="H402" s="172" t="s">
        <v>1978</v>
      </c>
      <c r="I402" s="51" t="s">
        <v>114</v>
      </c>
      <c r="J402" s="150">
        <f t="shared" si="24"/>
        <v>44896</v>
      </c>
      <c r="K402" s="60">
        <v>44899</v>
      </c>
      <c r="L402" s="260"/>
      <c r="M402" s="177"/>
      <c r="N402" s="177"/>
      <c r="O402" s="177"/>
      <c r="P402" s="177"/>
      <c r="Q402" s="177"/>
      <c r="R402" s="177"/>
      <c r="S402" s="177"/>
      <c r="T402" s="177"/>
      <c r="U402" s="177"/>
      <c r="V402" s="177"/>
      <c r="W402" s="178"/>
      <c r="X402" s="149" t="s">
        <v>99</v>
      </c>
      <c r="Y402" s="306">
        <v>2422830000</v>
      </c>
      <c r="Z402" s="145" t="s">
        <v>52</v>
      </c>
      <c r="AA402" s="302" t="s">
        <v>44</v>
      </c>
      <c r="AB402" s="155" t="str">
        <f t="shared" si="22"/>
        <v>0375/SPB-SDD/XI/2022</v>
      </c>
      <c r="AC402" s="150">
        <f t="shared" si="23"/>
        <v>44899</v>
      </c>
      <c r="AD402" s="174">
        <v>4969600</v>
      </c>
      <c r="AE402" s="302"/>
      <c r="AF402" s="302"/>
      <c r="AG402" s="152">
        <v>44886</v>
      </c>
      <c r="AH402" s="145" t="s">
        <v>2203</v>
      </c>
      <c r="AI402" s="318">
        <v>1114612500</v>
      </c>
      <c r="AJ402" s="153">
        <v>1</v>
      </c>
    </row>
    <row r="403" spans="1:36" ht="31.5" x14ac:dyDescent="0.25">
      <c r="A403" s="326" t="s">
        <v>2340</v>
      </c>
      <c r="B403" s="52">
        <v>44896</v>
      </c>
      <c r="C403" s="155" t="s">
        <v>2632</v>
      </c>
      <c r="D403" s="311" t="s">
        <v>1979</v>
      </c>
      <c r="E403" s="45" t="s">
        <v>51</v>
      </c>
      <c r="F403" s="45" t="s">
        <v>406</v>
      </c>
      <c r="G403" s="174">
        <v>2000000</v>
      </c>
      <c r="H403" s="311" t="s">
        <v>1979</v>
      </c>
      <c r="I403" s="145" t="s">
        <v>133</v>
      </c>
      <c r="J403" s="150">
        <f t="shared" si="24"/>
        <v>44896</v>
      </c>
      <c r="K403" s="60">
        <v>44900</v>
      </c>
      <c r="L403" s="259"/>
      <c r="M403" s="156"/>
      <c r="N403" s="156"/>
      <c r="O403" s="156"/>
      <c r="P403" s="156"/>
      <c r="Q403" s="156"/>
      <c r="R403" s="156"/>
      <c r="S403" s="156"/>
      <c r="T403" s="156"/>
      <c r="U403" s="156"/>
      <c r="V403" s="156"/>
      <c r="W403" s="158"/>
      <c r="X403" s="149" t="s">
        <v>99</v>
      </c>
      <c r="Y403" s="306">
        <v>2422830000</v>
      </c>
      <c r="Z403" s="145" t="s">
        <v>52</v>
      </c>
      <c r="AA403" s="302" t="s">
        <v>44</v>
      </c>
      <c r="AB403" s="155" t="str">
        <f t="shared" si="22"/>
        <v>0376/SPB-SDD/XI/2022</v>
      </c>
      <c r="AC403" s="150">
        <f t="shared" si="23"/>
        <v>44900</v>
      </c>
      <c r="AD403" s="174">
        <v>2000000</v>
      </c>
      <c r="AE403" s="302"/>
      <c r="AF403" s="302"/>
      <c r="AG403" s="152">
        <v>44886</v>
      </c>
      <c r="AH403" s="145" t="s">
        <v>2203</v>
      </c>
      <c r="AI403" s="318">
        <v>1114612500</v>
      </c>
      <c r="AJ403" s="153">
        <v>1</v>
      </c>
    </row>
    <row r="404" spans="1:36" ht="31.5" x14ac:dyDescent="0.25">
      <c r="A404" s="326" t="s">
        <v>2341</v>
      </c>
      <c r="B404" s="52">
        <v>44896</v>
      </c>
      <c r="C404" s="155" t="s">
        <v>2636</v>
      </c>
      <c r="D404" s="311" t="s">
        <v>1980</v>
      </c>
      <c r="E404" s="45" t="s">
        <v>51</v>
      </c>
      <c r="F404" s="45" t="s">
        <v>406</v>
      </c>
      <c r="G404" s="174">
        <v>4000000</v>
      </c>
      <c r="H404" s="311" t="s">
        <v>1980</v>
      </c>
      <c r="I404" s="51" t="s">
        <v>114</v>
      </c>
      <c r="J404" s="150">
        <f t="shared" si="24"/>
        <v>44896</v>
      </c>
      <c r="K404" s="60">
        <v>44899</v>
      </c>
      <c r="L404" s="259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8"/>
      <c r="X404" s="149" t="s">
        <v>99</v>
      </c>
      <c r="Y404" s="306">
        <v>2422830000</v>
      </c>
      <c r="Z404" s="145" t="s">
        <v>52</v>
      </c>
      <c r="AA404" s="302" t="s">
        <v>44</v>
      </c>
      <c r="AB404" s="155" t="str">
        <f t="shared" si="22"/>
        <v>0377/SPB-SDD/XI/2022</v>
      </c>
      <c r="AC404" s="150">
        <f t="shared" si="23"/>
        <v>44899</v>
      </c>
      <c r="AD404" s="174">
        <v>4000000</v>
      </c>
      <c r="AE404" s="302"/>
      <c r="AF404" s="302"/>
      <c r="AG404" s="152">
        <v>44886</v>
      </c>
      <c r="AH404" s="145" t="s">
        <v>2203</v>
      </c>
      <c r="AI404" s="318">
        <v>1114612500</v>
      </c>
      <c r="AJ404" s="153">
        <v>1</v>
      </c>
    </row>
    <row r="405" spans="1:36" ht="31.5" x14ac:dyDescent="0.25">
      <c r="A405" s="326" t="s">
        <v>2342</v>
      </c>
      <c r="B405" s="52">
        <v>44897</v>
      </c>
      <c r="C405" s="155" t="s">
        <v>2636</v>
      </c>
      <c r="D405" s="311" t="s">
        <v>1981</v>
      </c>
      <c r="E405" s="45" t="s">
        <v>51</v>
      </c>
      <c r="F405" s="45" t="s">
        <v>406</v>
      </c>
      <c r="G405" s="174">
        <v>4500000</v>
      </c>
      <c r="H405" s="311" t="s">
        <v>1981</v>
      </c>
      <c r="I405" s="51" t="s">
        <v>114</v>
      </c>
      <c r="J405" s="150">
        <f t="shared" si="24"/>
        <v>44897</v>
      </c>
      <c r="K405" s="60">
        <v>44900</v>
      </c>
      <c r="L405" s="259"/>
      <c r="M405" s="156"/>
      <c r="N405" s="156"/>
      <c r="O405" s="156"/>
      <c r="P405" s="156"/>
      <c r="Q405" s="156"/>
      <c r="R405" s="156"/>
      <c r="S405" s="156"/>
      <c r="T405" s="156"/>
      <c r="U405" s="156"/>
      <c r="V405" s="156"/>
      <c r="W405" s="158"/>
      <c r="X405" s="149" t="s">
        <v>99</v>
      </c>
      <c r="Y405" s="306">
        <v>2422830000</v>
      </c>
      <c r="Z405" s="145" t="s">
        <v>52</v>
      </c>
      <c r="AA405" s="302" t="s">
        <v>44</v>
      </c>
      <c r="AB405" s="155" t="str">
        <f t="shared" si="22"/>
        <v>0377/SPB-SDD/XI/2022</v>
      </c>
      <c r="AC405" s="150">
        <f t="shared" si="23"/>
        <v>44900</v>
      </c>
      <c r="AD405" s="174">
        <v>4500000</v>
      </c>
      <c r="AE405" s="302"/>
      <c r="AF405" s="302"/>
      <c r="AG405" s="152">
        <v>44886</v>
      </c>
      <c r="AH405" s="145" t="s">
        <v>2203</v>
      </c>
      <c r="AI405" s="318">
        <v>1114612500</v>
      </c>
      <c r="AJ405" s="153">
        <v>1</v>
      </c>
    </row>
    <row r="406" spans="1:36" ht="31.5" x14ac:dyDescent="0.25">
      <c r="A406" s="326" t="s">
        <v>2343</v>
      </c>
      <c r="B406" s="52">
        <v>44895</v>
      </c>
      <c r="C406" s="155" t="s">
        <v>2637</v>
      </c>
      <c r="D406" s="311" t="s">
        <v>1982</v>
      </c>
      <c r="E406" s="45" t="s">
        <v>51</v>
      </c>
      <c r="F406" s="45" t="s">
        <v>406</v>
      </c>
      <c r="G406" s="174">
        <v>3500000</v>
      </c>
      <c r="H406" s="311" t="s">
        <v>1982</v>
      </c>
      <c r="I406" s="51" t="s">
        <v>109</v>
      </c>
      <c r="J406" s="150">
        <f t="shared" si="24"/>
        <v>44895</v>
      </c>
      <c r="K406" s="60">
        <v>44898</v>
      </c>
      <c r="L406" s="260"/>
      <c r="M406" s="177"/>
      <c r="N406" s="177"/>
      <c r="O406" s="177"/>
      <c r="P406" s="177"/>
      <c r="Q406" s="177"/>
      <c r="R406" s="177"/>
      <c r="S406" s="177"/>
      <c r="T406" s="177"/>
      <c r="U406" s="177"/>
      <c r="V406" s="177"/>
      <c r="W406" s="178"/>
      <c r="X406" s="149" t="s">
        <v>99</v>
      </c>
      <c r="Y406" s="306">
        <v>2422830000</v>
      </c>
      <c r="Z406" s="145" t="s">
        <v>52</v>
      </c>
      <c r="AA406" s="302" t="s">
        <v>44</v>
      </c>
      <c r="AB406" s="155" t="str">
        <f t="shared" si="22"/>
        <v>0378/SPB-SDD/XI/2022</v>
      </c>
      <c r="AC406" s="150">
        <f t="shared" si="23"/>
        <v>44898</v>
      </c>
      <c r="AD406" s="174">
        <v>3500000</v>
      </c>
      <c r="AE406" s="302"/>
      <c r="AF406" s="302"/>
      <c r="AG406" s="152">
        <v>44886</v>
      </c>
      <c r="AH406" s="145" t="s">
        <v>2203</v>
      </c>
      <c r="AI406" s="318">
        <v>1114612500</v>
      </c>
      <c r="AJ406" s="153">
        <v>1</v>
      </c>
    </row>
    <row r="407" spans="1:36" ht="31.5" x14ac:dyDescent="0.25">
      <c r="A407" s="326" t="s">
        <v>2344</v>
      </c>
      <c r="B407" s="52">
        <v>44893</v>
      </c>
      <c r="C407" s="155" t="s">
        <v>2638</v>
      </c>
      <c r="D407" s="311" t="s">
        <v>1983</v>
      </c>
      <c r="E407" s="45" t="s">
        <v>51</v>
      </c>
      <c r="F407" s="45" t="s">
        <v>406</v>
      </c>
      <c r="G407" s="174">
        <v>4500000</v>
      </c>
      <c r="H407" s="311" t="s">
        <v>1983</v>
      </c>
      <c r="I407" s="51" t="s">
        <v>109</v>
      </c>
      <c r="J407" s="150">
        <f t="shared" si="24"/>
        <v>44893</v>
      </c>
      <c r="K407" s="60">
        <v>44896</v>
      </c>
      <c r="L407" s="259"/>
      <c r="M407" s="156"/>
      <c r="N407" s="156"/>
      <c r="O407" s="156"/>
      <c r="P407" s="156"/>
      <c r="Q407" s="156"/>
      <c r="R407" s="156"/>
      <c r="S407" s="156"/>
      <c r="T407" s="156"/>
      <c r="U407" s="156"/>
      <c r="V407" s="156"/>
      <c r="W407" s="158"/>
      <c r="X407" s="149" t="s">
        <v>99</v>
      </c>
      <c r="Y407" s="306">
        <v>2422830000</v>
      </c>
      <c r="Z407" s="145" t="s">
        <v>52</v>
      </c>
      <c r="AA407" s="302" t="s">
        <v>44</v>
      </c>
      <c r="AB407" s="155" t="str">
        <f t="shared" si="22"/>
        <v>0379/SPB-SDD/XI/2022</v>
      </c>
      <c r="AC407" s="150">
        <f t="shared" si="23"/>
        <v>44896</v>
      </c>
      <c r="AD407" s="174">
        <v>4500000</v>
      </c>
      <c r="AE407" s="302"/>
      <c r="AF407" s="302"/>
      <c r="AG407" s="152">
        <v>44886</v>
      </c>
      <c r="AH407" s="145" t="s">
        <v>2203</v>
      </c>
      <c r="AI407" s="318">
        <v>1114612500</v>
      </c>
      <c r="AJ407" s="153">
        <v>1</v>
      </c>
    </row>
    <row r="408" spans="1:36" ht="31.5" x14ac:dyDescent="0.25">
      <c r="A408" s="326" t="s">
        <v>2345</v>
      </c>
      <c r="B408" s="52">
        <v>44925</v>
      </c>
      <c r="C408" s="155" t="s">
        <v>2639</v>
      </c>
      <c r="D408" s="172" t="s">
        <v>1984</v>
      </c>
      <c r="E408" s="45" t="s">
        <v>51</v>
      </c>
      <c r="F408" s="45" t="s">
        <v>406</v>
      </c>
      <c r="G408" s="174">
        <v>600000</v>
      </c>
      <c r="H408" s="172" t="s">
        <v>1984</v>
      </c>
      <c r="I408" s="51" t="s">
        <v>129</v>
      </c>
      <c r="J408" s="150">
        <f t="shared" si="24"/>
        <v>44925</v>
      </c>
      <c r="K408" s="60">
        <v>44897</v>
      </c>
      <c r="L408" s="259"/>
      <c r="M408" s="156"/>
      <c r="N408" s="156"/>
      <c r="O408" s="156"/>
      <c r="P408" s="156"/>
      <c r="Q408" s="156"/>
      <c r="R408" s="156"/>
      <c r="S408" s="156"/>
      <c r="T408" s="156"/>
      <c r="U408" s="156"/>
      <c r="V408" s="156"/>
      <c r="W408" s="158"/>
      <c r="X408" s="149" t="s">
        <v>99</v>
      </c>
      <c r="Y408" s="306">
        <v>2422830000</v>
      </c>
      <c r="Z408" s="145" t="s">
        <v>52</v>
      </c>
      <c r="AA408" s="302" t="s">
        <v>44</v>
      </c>
      <c r="AB408" s="155" t="str">
        <f t="shared" si="22"/>
        <v>0380/SPB-SDD/XI/2022</v>
      </c>
      <c r="AC408" s="150">
        <f t="shared" si="23"/>
        <v>44897</v>
      </c>
      <c r="AD408" s="174">
        <v>600000</v>
      </c>
      <c r="AE408" s="302"/>
      <c r="AF408" s="302"/>
      <c r="AG408" s="152">
        <v>44886</v>
      </c>
      <c r="AH408" s="145" t="s">
        <v>2203</v>
      </c>
      <c r="AI408" s="318">
        <v>1114612500</v>
      </c>
      <c r="AJ408" s="153">
        <v>1</v>
      </c>
    </row>
    <row r="409" spans="1:36" ht="31.5" x14ac:dyDescent="0.25">
      <c r="A409" s="326" t="s">
        <v>2346</v>
      </c>
      <c r="B409" s="152">
        <v>44897</v>
      </c>
      <c r="C409" s="155" t="s">
        <v>2640</v>
      </c>
      <c r="D409" s="172" t="s">
        <v>1985</v>
      </c>
      <c r="E409" s="45" t="s">
        <v>51</v>
      </c>
      <c r="F409" s="45" t="s">
        <v>406</v>
      </c>
      <c r="G409" s="175">
        <v>1250000</v>
      </c>
      <c r="H409" s="172" t="s">
        <v>1985</v>
      </c>
      <c r="I409" s="51" t="s">
        <v>133</v>
      </c>
      <c r="J409" s="150">
        <f t="shared" si="24"/>
        <v>44897</v>
      </c>
      <c r="K409" s="60">
        <v>44901</v>
      </c>
      <c r="L409" s="259"/>
      <c r="M409" s="156"/>
      <c r="N409" s="156"/>
      <c r="O409" s="156"/>
      <c r="P409" s="156"/>
      <c r="Q409" s="156"/>
      <c r="R409" s="156"/>
      <c r="S409" s="156"/>
      <c r="T409" s="156"/>
      <c r="U409" s="156"/>
      <c r="V409" s="156"/>
      <c r="W409" s="158"/>
      <c r="X409" s="149" t="s">
        <v>99</v>
      </c>
      <c r="Y409" s="306">
        <v>2422830000</v>
      </c>
      <c r="Z409" s="145" t="s">
        <v>52</v>
      </c>
      <c r="AA409" s="302" t="s">
        <v>44</v>
      </c>
      <c r="AB409" s="155" t="str">
        <f t="shared" si="22"/>
        <v>0381/SPB-SDD/XI/2022</v>
      </c>
      <c r="AC409" s="150">
        <f t="shared" si="23"/>
        <v>44901</v>
      </c>
      <c r="AD409" s="175">
        <v>1250000</v>
      </c>
      <c r="AE409" s="302"/>
      <c r="AF409" s="302"/>
      <c r="AG409" s="152">
        <v>44886</v>
      </c>
      <c r="AH409" s="145" t="s">
        <v>2203</v>
      </c>
      <c r="AI409" s="318">
        <v>1114612500</v>
      </c>
      <c r="AJ409" s="153">
        <v>1</v>
      </c>
    </row>
    <row r="410" spans="1:36" ht="31.5" x14ac:dyDescent="0.25">
      <c r="A410" s="326" t="s">
        <v>2347</v>
      </c>
      <c r="B410" s="52">
        <v>44897</v>
      </c>
      <c r="C410" s="155" t="s">
        <v>2641</v>
      </c>
      <c r="D410" s="172" t="s">
        <v>1986</v>
      </c>
      <c r="E410" s="45" t="s">
        <v>51</v>
      </c>
      <c r="F410" s="45" t="s">
        <v>406</v>
      </c>
      <c r="G410" s="175">
        <v>3150000</v>
      </c>
      <c r="H410" s="172" t="s">
        <v>1986</v>
      </c>
      <c r="I410" s="51" t="s">
        <v>109</v>
      </c>
      <c r="J410" s="150">
        <f t="shared" si="24"/>
        <v>44897</v>
      </c>
      <c r="K410" s="241">
        <v>44900</v>
      </c>
      <c r="L410" s="259"/>
      <c r="M410" s="156"/>
      <c r="N410" s="156"/>
      <c r="O410" s="156"/>
      <c r="P410" s="156"/>
      <c r="Q410" s="156"/>
      <c r="R410" s="156"/>
      <c r="S410" s="156"/>
      <c r="T410" s="156"/>
      <c r="U410" s="156"/>
      <c r="V410" s="156"/>
      <c r="W410" s="158"/>
      <c r="X410" s="149" t="s">
        <v>99</v>
      </c>
      <c r="Y410" s="306">
        <v>2422830000</v>
      </c>
      <c r="Z410" s="145" t="s">
        <v>52</v>
      </c>
      <c r="AA410" s="302" t="s">
        <v>44</v>
      </c>
      <c r="AB410" s="155" t="str">
        <f t="shared" si="22"/>
        <v>0382/SPB-SDD/XI/2022</v>
      </c>
      <c r="AC410" s="150">
        <f t="shared" si="23"/>
        <v>44900</v>
      </c>
      <c r="AD410" s="175">
        <v>3150000</v>
      </c>
      <c r="AE410" s="302"/>
      <c r="AF410" s="302"/>
      <c r="AG410" s="152">
        <v>44886</v>
      </c>
      <c r="AH410" s="145" t="s">
        <v>2203</v>
      </c>
      <c r="AI410" s="318">
        <v>1114612500</v>
      </c>
      <c r="AJ410" s="153">
        <v>1</v>
      </c>
    </row>
    <row r="411" spans="1:36" ht="31.5" x14ac:dyDescent="0.25">
      <c r="A411" s="326" t="s">
        <v>2348</v>
      </c>
      <c r="B411" s="152">
        <v>44896</v>
      </c>
      <c r="C411" s="155" t="s">
        <v>2642</v>
      </c>
      <c r="D411" s="172" t="s">
        <v>1987</v>
      </c>
      <c r="E411" s="45" t="s">
        <v>51</v>
      </c>
      <c r="F411" s="45" t="s">
        <v>406</v>
      </c>
      <c r="G411" s="174">
        <v>1000000</v>
      </c>
      <c r="H411" s="172" t="s">
        <v>1987</v>
      </c>
      <c r="I411" s="51" t="s">
        <v>133</v>
      </c>
      <c r="J411" s="150">
        <f t="shared" si="24"/>
        <v>44896</v>
      </c>
      <c r="K411" s="152">
        <v>44900</v>
      </c>
      <c r="L411" s="259"/>
      <c r="M411" s="156"/>
      <c r="N411" s="156"/>
      <c r="O411" s="156"/>
      <c r="P411" s="156"/>
      <c r="Q411" s="156"/>
      <c r="R411" s="156"/>
      <c r="S411" s="156"/>
      <c r="T411" s="156"/>
      <c r="U411" s="156"/>
      <c r="V411" s="156"/>
      <c r="W411" s="158"/>
      <c r="X411" s="149" t="s">
        <v>99</v>
      </c>
      <c r="Y411" s="306">
        <v>2422830000</v>
      </c>
      <c r="Z411" s="145" t="s">
        <v>52</v>
      </c>
      <c r="AA411" s="302" t="s">
        <v>44</v>
      </c>
      <c r="AB411" s="155" t="str">
        <f t="shared" si="22"/>
        <v>0383/SPB-SDD/XI/2022</v>
      </c>
      <c r="AC411" s="150">
        <f t="shared" si="23"/>
        <v>44900</v>
      </c>
      <c r="AD411" s="174">
        <v>1000000</v>
      </c>
      <c r="AE411" s="302"/>
      <c r="AF411" s="302"/>
      <c r="AG411" s="152">
        <v>44886</v>
      </c>
      <c r="AH411" s="145" t="s">
        <v>2203</v>
      </c>
      <c r="AI411" s="318">
        <v>1114612500</v>
      </c>
      <c r="AJ411" s="153">
        <v>1</v>
      </c>
    </row>
    <row r="412" spans="1:36" ht="31.5" x14ac:dyDescent="0.25">
      <c r="A412" s="326" t="s">
        <v>2349</v>
      </c>
      <c r="B412" s="52">
        <v>44896</v>
      </c>
      <c r="C412" s="155" t="s">
        <v>2643</v>
      </c>
      <c r="D412" s="311" t="s">
        <v>1705</v>
      </c>
      <c r="E412" s="45" t="s">
        <v>51</v>
      </c>
      <c r="F412" s="45" t="s">
        <v>406</v>
      </c>
      <c r="G412" s="174">
        <v>3000000</v>
      </c>
      <c r="H412" s="311" t="s">
        <v>1705</v>
      </c>
      <c r="I412" s="51" t="s">
        <v>109</v>
      </c>
      <c r="J412" s="150">
        <f t="shared" si="24"/>
        <v>44896</v>
      </c>
      <c r="K412" s="52">
        <v>44899</v>
      </c>
      <c r="L412" s="259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8"/>
      <c r="X412" s="149" t="s">
        <v>99</v>
      </c>
      <c r="Y412" s="306">
        <v>2422830000</v>
      </c>
      <c r="Z412" s="145" t="s">
        <v>52</v>
      </c>
      <c r="AA412" s="302" t="s">
        <v>44</v>
      </c>
      <c r="AB412" s="155" t="str">
        <f t="shared" si="22"/>
        <v>0384/SPB-SDD/XI/2022</v>
      </c>
      <c r="AC412" s="150">
        <f t="shared" si="23"/>
        <v>44899</v>
      </c>
      <c r="AD412" s="174">
        <v>3000000</v>
      </c>
      <c r="AE412" s="302"/>
      <c r="AF412" s="302"/>
      <c r="AG412" s="152">
        <v>44886</v>
      </c>
      <c r="AH412" s="145" t="s">
        <v>2203</v>
      </c>
      <c r="AI412" s="318">
        <v>1114612500</v>
      </c>
      <c r="AJ412" s="153">
        <v>1</v>
      </c>
    </row>
    <row r="413" spans="1:36" ht="31.5" x14ac:dyDescent="0.25">
      <c r="A413" s="326" t="s">
        <v>2350</v>
      </c>
      <c r="B413" s="52">
        <v>44925</v>
      </c>
      <c r="C413" s="155" t="s">
        <v>2644</v>
      </c>
      <c r="D413" s="311" t="s">
        <v>1988</v>
      </c>
      <c r="E413" s="45" t="s">
        <v>51</v>
      </c>
      <c r="F413" s="45" t="s">
        <v>406</v>
      </c>
      <c r="G413" s="174">
        <v>3000000</v>
      </c>
      <c r="H413" s="311" t="s">
        <v>1988</v>
      </c>
      <c r="I413" s="51" t="s">
        <v>133</v>
      </c>
      <c r="J413" s="150">
        <f t="shared" si="24"/>
        <v>44925</v>
      </c>
      <c r="K413" s="52">
        <v>44899</v>
      </c>
      <c r="L413" s="259"/>
      <c r="M413" s="156"/>
      <c r="N413" s="156"/>
      <c r="O413" s="156"/>
      <c r="P413" s="156"/>
      <c r="Q413" s="156"/>
      <c r="R413" s="156"/>
      <c r="S413" s="156"/>
      <c r="T413" s="156"/>
      <c r="U413" s="156"/>
      <c r="V413" s="156"/>
      <c r="W413" s="158"/>
      <c r="X413" s="149" t="s">
        <v>99</v>
      </c>
      <c r="Y413" s="306">
        <v>2422830000</v>
      </c>
      <c r="Z413" s="145" t="s">
        <v>52</v>
      </c>
      <c r="AA413" s="302" t="s">
        <v>44</v>
      </c>
      <c r="AB413" s="155" t="str">
        <f t="shared" si="22"/>
        <v>0385/SPB-SDD/XI/2022</v>
      </c>
      <c r="AC413" s="150">
        <f t="shared" si="23"/>
        <v>44899</v>
      </c>
      <c r="AD413" s="174">
        <v>3000000</v>
      </c>
      <c r="AE413" s="302"/>
      <c r="AF413" s="302"/>
      <c r="AG413" s="152">
        <v>44886</v>
      </c>
      <c r="AH413" s="145" t="s">
        <v>2203</v>
      </c>
      <c r="AI413" s="318">
        <v>1114612500</v>
      </c>
      <c r="AJ413" s="153">
        <v>1</v>
      </c>
    </row>
    <row r="414" spans="1:36" ht="31.5" x14ac:dyDescent="0.25">
      <c r="A414" s="326" t="s">
        <v>2351</v>
      </c>
      <c r="B414" s="52">
        <v>44895</v>
      </c>
      <c r="C414" s="155" t="s">
        <v>2645</v>
      </c>
      <c r="D414" s="311" t="s">
        <v>1989</v>
      </c>
      <c r="E414" s="45" t="s">
        <v>51</v>
      </c>
      <c r="F414" s="45" t="s">
        <v>406</v>
      </c>
      <c r="G414" s="174">
        <v>3500000</v>
      </c>
      <c r="H414" s="311" t="s">
        <v>1989</v>
      </c>
      <c r="I414" s="51" t="s">
        <v>114</v>
      </c>
      <c r="J414" s="150">
        <f t="shared" si="24"/>
        <v>44895</v>
      </c>
      <c r="K414" s="52">
        <v>44898</v>
      </c>
      <c r="L414" s="259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8"/>
      <c r="X414" s="149" t="s">
        <v>99</v>
      </c>
      <c r="Y414" s="306">
        <v>2422830000</v>
      </c>
      <c r="Z414" s="145" t="s">
        <v>52</v>
      </c>
      <c r="AA414" s="302" t="s">
        <v>44</v>
      </c>
      <c r="AB414" s="155" t="str">
        <f t="shared" si="22"/>
        <v>0386/SPB-SDD/XI/2022</v>
      </c>
      <c r="AC414" s="150">
        <f t="shared" si="23"/>
        <v>44898</v>
      </c>
      <c r="AD414" s="174">
        <v>3500000</v>
      </c>
      <c r="AE414" s="302"/>
      <c r="AF414" s="302"/>
      <c r="AG414" s="152">
        <v>44886</v>
      </c>
      <c r="AH414" s="145" t="s">
        <v>2203</v>
      </c>
      <c r="AI414" s="318">
        <v>1114612500</v>
      </c>
      <c r="AJ414" s="153">
        <v>1</v>
      </c>
    </row>
    <row r="415" spans="1:36" ht="31.5" x14ac:dyDescent="0.25">
      <c r="A415" s="326" t="s">
        <v>2352</v>
      </c>
      <c r="B415" s="52" t="s">
        <v>2909</v>
      </c>
      <c r="C415" s="155" t="s">
        <v>2646</v>
      </c>
      <c r="D415" s="311" t="s">
        <v>1990</v>
      </c>
      <c r="E415" s="45" t="s">
        <v>51</v>
      </c>
      <c r="F415" s="45" t="s">
        <v>406</v>
      </c>
      <c r="G415" s="174">
        <v>3500000</v>
      </c>
      <c r="H415" s="311" t="s">
        <v>1990</v>
      </c>
      <c r="I415" s="51" t="s">
        <v>114</v>
      </c>
      <c r="J415" s="150" t="str">
        <f t="shared" si="24"/>
        <v>02-12-2022</v>
      </c>
      <c r="K415" s="152">
        <v>44900</v>
      </c>
      <c r="L415" s="259"/>
      <c r="M415" s="156"/>
      <c r="N415" s="156"/>
      <c r="O415" s="156"/>
      <c r="P415" s="156"/>
      <c r="Q415" s="156"/>
      <c r="R415" s="156"/>
      <c r="S415" s="156"/>
      <c r="T415" s="156"/>
      <c r="U415" s="156"/>
      <c r="V415" s="156"/>
      <c r="W415" s="158"/>
      <c r="X415" s="149" t="s">
        <v>99</v>
      </c>
      <c r="Y415" s="306">
        <v>2422830000</v>
      </c>
      <c r="Z415" s="145" t="s">
        <v>52</v>
      </c>
      <c r="AA415" s="302" t="s">
        <v>44</v>
      </c>
      <c r="AB415" s="155" t="str">
        <f t="shared" si="22"/>
        <v>0387/SPB-SDD/XI/2022</v>
      </c>
      <c r="AC415" s="150">
        <f t="shared" si="23"/>
        <v>44900</v>
      </c>
      <c r="AD415" s="174">
        <v>3500000</v>
      </c>
      <c r="AE415" s="302"/>
      <c r="AF415" s="302"/>
      <c r="AG415" s="152">
        <v>44886</v>
      </c>
      <c r="AH415" s="145" t="s">
        <v>2203</v>
      </c>
      <c r="AI415" s="318">
        <v>1114612500</v>
      </c>
      <c r="AJ415" s="153">
        <v>1</v>
      </c>
    </row>
    <row r="416" spans="1:36" ht="31.5" x14ac:dyDescent="0.25">
      <c r="A416" s="326" t="s">
        <v>2353</v>
      </c>
      <c r="B416" s="52">
        <v>44897</v>
      </c>
      <c r="C416" s="155" t="s">
        <v>2647</v>
      </c>
      <c r="D416" s="311" t="s">
        <v>1991</v>
      </c>
      <c r="E416" s="45" t="s">
        <v>51</v>
      </c>
      <c r="F416" s="45" t="s">
        <v>406</v>
      </c>
      <c r="G416" s="174">
        <v>3500000</v>
      </c>
      <c r="H416" s="311" t="s">
        <v>1991</v>
      </c>
      <c r="I416" s="51" t="s">
        <v>109</v>
      </c>
      <c r="J416" s="150">
        <f t="shared" si="24"/>
        <v>44897</v>
      </c>
      <c r="K416" s="52">
        <v>44900</v>
      </c>
      <c r="L416" s="259"/>
      <c r="M416" s="156"/>
      <c r="N416" s="156"/>
      <c r="O416" s="156"/>
      <c r="P416" s="156"/>
      <c r="Q416" s="156"/>
      <c r="R416" s="156"/>
      <c r="S416" s="156"/>
      <c r="T416" s="156"/>
      <c r="U416" s="156"/>
      <c r="V416" s="156"/>
      <c r="W416" s="158"/>
      <c r="X416" s="149" t="s">
        <v>99</v>
      </c>
      <c r="Y416" s="306">
        <v>2422830000</v>
      </c>
      <c r="Z416" s="145" t="s">
        <v>52</v>
      </c>
      <c r="AA416" s="302" t="s">
        <v>44</v>
      </c>
      <c r="AB416" s="155" t="str">
        <f t="shared" ref="AB416:AB475" si="25">C416</f>
        <v>0388/SPB-SDD/XI/2022</v>
      </c>
      <c r="AC416" s="150">
        <f t="shared" ref="AC416:AC475" si="26">K416</f>
        <v>44900</v>
      </c>
      <c r="AD416" s="174">
        <v>3500000</v>
      </c>
      <c r="AE416" s="302"/>
      <c r="AF416" s="302"/>
      <c r="AG416" s="152">
        <v>44886</v>
      </c>
      <c r="AH416" s="145" t="s">
        <v>2203</v>
      </c>
      <c r="AI416" s="318">
        <v>1114612500</v>
      </c>
      <c r="AJ416" s="153">
        <v>1</v>
      </c>
    </row>
    <row r="417" spans="1:36" ht="31.5" x14ac:dyDescent="0.25">
      <c r="A417" s="326" t="s">
        <v>2354</v>
      </c>
      <c r="B417" s="52">
        <v>44925</v>
      </c>
      <c r="C417" s="155" t="s">
        <v>2648</v>
      </c>
      <c r="D417" s="311" t="s">
        <v>1992</v>
      </c>
      <c r="E417" s="45" t="s">
        <v>51</v>
      </c>
      <c r="F417" s="45" t="s">
        <v>406</v>
      </c>
      <c r="G417" s="174">
        <v>3500000</v>
      </c>
      <c r="H417" s="311" t="s">
        <v>1992</v>
      </c>
      <c r="I417" s="51" t="s">
        <v>109</v>
      </c>
      <c r="J417" s="150">
        <f t="shared" si="24"/>
        <v>44925</v>
      </c>
      <c r="K417" s="241">
        <v>44898</v>
      </c>
      <c r="L417" s="259"/>
      <c r="M417" s="156"/>
      <c r="N417" s="156"/>
      <c r="O417" s="156"/>
      <c r="P417" s="156"/>
      <c r="Q417" s="156"/>
      <c r="R417" s="156"/>
      <c r="S417" s="156"/>
      <c r="T417" s="156"/>
      <c r="U417" s="156"/>
      <c r="V417" s="156"/>
      <c r="W417" s="158"/>
      <c r="X417" s="149" t="s">
        <v>99</v>
      </c>
      <c r="Y417" s="306">
        <v>2422830000</v>
      </c>
      <c r="Z417" s="145" t="s">
        <v>52</v>
      </c>
      <c r="AA417" s="302" t="s">
        <v>44</v>
      </c>
      <c r="AB417" s="155" t="str">
        <f t="shared" si="25"/>
        <v>0389/SPB-SDD/XI/2022</v>
      </c>
      <c r="AC417" s="150">
        <f t="shared" si="26"/>
        <v>44898</v>
      </c>
      <c r="AD417" s="174">
        <v>3500000</v>
      </c>
      <c r="AE417" s="302"/>
      <c r="AF417" s="302"/>
      <c r="AG417" s="152">
        <v>44886</v>
      </c>
      <c r="AH417" s="145" t="s">
        <v>2203</v>
      </c>
      <c r="AI417" s="318">
        <v>1114612500</v>
      </c>
      <c r="AJ417" s="153">
        <v>1</v>
      </c>
    </row>
    <row r="418" spans="1:36" ht="31.5" x14ac:dyDescent="0.25">
      <c r="A418" s="326" t="s">
        <v>2355</v>
      </c>
      <c r="B418" s="52">
        <v>44896</v>
      </c>
      <c r="C418" s="155" t="s">
        <v>2649</v>
      </c>
      <c r="D418" s="172" t="s">
        <v>1993</v>
      </c>
      <c r="E418" s="45" t="s">
        <v>51</v>
      </c>
      <c r="F418" s="166" t="s">
        <v>408</v>
      </c>
      <c r="G418" s="174">
        <v>4500000</v>
      </c>
      <c r="H418" s="172" t="s">
        <v>1993</v>
      </c>
      <c r="I418" s="51" t="s">
        <v>114</v>
      </c>
      <c r="J418" s="150">
        <f t="shared" si="24"/>
        <v>44896</v>
      </c>
      <c r="K418" s="241">
        <v>44899</v>
      </c>
      <c r="L418" s="259"/>
      <c r="M418" s="156"/>
      <c r="N418" s="156"/>
      <c r="O418" s="156"/>
      <c r="P418" s="156"/>
      <c r="Q418" s="156"/>
      <c r="R418" s="156"/>
      <c r="S418" s="156"/>
      <c r="T418" s="156"/>
      <c r="U418" s="156"/>
      <c r="V418" s="156"/>
      <c r="W418" s="158"/>
      <c r="X418" s="149" t="s">
        <v>99</v>
      </c>
      <c r="Y418" s="306">
        <v>2422830000</v>
      </c>
      <c r="Z418" s="145" t="s">
        <v>52</v>
      </c>
      <c r="AA418" s="302" t="s">
        <v>44</v>
      </c>
      <c r="AB418" s="155" t="str">
        <f t="shared" si="25"/>
        <v>0390/SPB-SDD/XI/2022</v>
      </c>
      <c r="AC418" s="150">
        <f t="shared" si="26"/>
        <v>44899</v>
      </c>
      <c r="AD418" s="174">
        <v>4500000</v>
      </c>
      <c r="AE418" s="302"/>
      <c r="AF418" s="302"/>
      <c r="AG418" s="152">
        <v>44886</v>
      </c>
      <c r="AH418" s="145" t="s">
        <v>2203</v>
      </c>
      <c r="AI418" s="318">
        <v>1114612500</v>
      </c>
      <c r="AJ418" s="153">
        <v>1</v>
      </c>
    </row>
    <row r="419" spans="1:36" ht="31.5" x14ac:dyDescent="0.25">
      <c r="A419" s="326" t="s">
        <v>2356</v>
      </c>
      <c r="B419" s="52">
        <v>44896</v>
      </c>
      <c r="C419" s="155" t="s">
        <v>2650</v>
      </c>
      <c r="D419" s="172" t="s">
        <v>1994</v>
      </c>
      <c r="E419" s="45" t="s">
        <v>51</v>
      </c>
      <c r="F419" s="166" t="s">
        <v>408</v>
      </c>
      <c r="G419" s="174">
        <v>2500000</v>
      </c>
      <c r="H419" s="172" t="s">
        <v>1994</v>
      </c>
      <c r="I419" s="51" t="s">
        <v>133</v>
      </c>
      <c r="J419" s="150">
        <f t="shared" si="24"/>
        <v>44896</v>
      </c>
      <c r="K419" s="152">
        <v>44900</v>
      </c>
      <c r="L419" s="259"/>
      <c r="M419" s="156"/>
      <c r="N419" s="156"/>
      <c r="O419" s="156"/>
      <c r="P419" s="156"/>
      <c r="Q419" s="156"/>
      <c r="R419" s="156"/>
      <c r="S419" s="156"/>
      <c r="T419" s="156"/>
      <c r="U419" s="156"/>
      <c r="V419" s="156"/>
      <c r="W419" s="158"/>
      <c r="X419" s="149" t="s">
        <v>99</v>
      </c>
      <c r="Y419" s="306">
        <v>2422830000</v>
      </c>
      <c r="Z419" s="145" t="s">
        <v>52</v>
      </c>
      <c r="AA419" s="302" t="s">
        <v>44</v>
      </c>
      <c r="AB419" s="155" t="str">
        <f t="shared" si="25"/>
        <v>0391/SPB-SDD/XI/2022</v>
      </c>
      <c r="AC419" s="150">
        <f t="shared" si="26"/>
        <v>44900</v>
      </c>
      <c r="AD419" s="174">
        <v>2500000</v>
      </c>
      <c r="AE419" s="302"/>
      <c r="AF419" s="302"/>
      <c r="AG419" s="152">
        <v>44886</v>
      </c>
      <c r="AH419" s="145" t="s">
        <v>2203</v>
      </c>
      <c r="AI419" s="318">
        <v>1114612500</v>
      </c>
      <c r="AJ419" s="153">
        <v>1</v>
      </c>
    </row>
    <row r="420" spans="1:36" ht="31.5" x14ac:dyDescent="0.25">
      <c r="A420" s="326" t="s">
        <v>2357</v>
      </c>
      <c r="B420" s="52">
        <v>44925</v>
      </c>
      <c r="C420" s="155" t="s">
        <v>2651</v>
      </c>
      <c r="D420" s="172" t="s">
        <v>1995</v>
      </c>
      <c r="E420" s="45" t="s">
        <v>51</v>
      </c>
      <c r="F420" s="166" t="s">
        <v>408</v>
      </c>
      <c r="G420" s="175">
        <v>1000000</v>
      </c>
      <c r="H420" s="172" t="s">
        <v>1995</v>
      </c>
      <c r="I420" s="51" t="s">
        <v>114</v>
      </c>
      <c r="J420" s="150">
        <f t="shared" si="24"/>
        <v>44925</v>
      </c>
      <c r="K420" s="52">
        <v>44898</v>
      </c>
      <c r="L420" s="259"/>
      <c r="M420" s="156"/>
      <c r="N420" s="156"/>
      <c r="O420" s="156"/>
      <c r="P420" s="156"/>
      <c r="Q420" s="156"/>
      <c r="R420" s="156"/>
      <c r="S420" s="156"/>
      <c r="T420" s="156"/>
      <c r="U420" s="156"/>
      <c r="V420" s="156"/>
      <c r="W420" s="158"/>
      <c r="X420" s="149" t="s">
        <v>99</v>
      </c>
      <c r="Y420" s="306">
        <v>2422830000</v>
      </c>
      <c r="Z420" s="145" t="s">
        <v>52</v>
      </c>
      <c r="AA420" s="302" t="s">
        <v>44</v>
      </c>
      <c r="AB420" s="155" t="str">
        <f t="shared" si="25"/>
        <v>0392/SPB-SDD/XI/2022</v>
      </c>
      <c r="AC420" s="150">
        <f t="shared" si="26"/>
        <v>44898</v>
      </c>
      <c r="AD420" s="175">
        <v>1000000</v>
      </c>
      <c r="AE420" s="302"/>
      <c r="AF420" s="302"/>
      <c r="AG420" s="152">
        <v>44886</v>
      </c>
      <c r="AH420" s="145" t="s">
        <v>2203</v>
      </c>
      <c r="AI420" s="318">
        <v>1114612500</v>
      </c>
      <c r="AJ420" s="153">
        <v>1</v>
      </c>
    </row>
    <row r="421" spans="1:36" ht="31.5" x14ac:dyDescent="0.25">
      <c r="A421" s="326" t="s">
        <v>2358</v>
      </c>
      <c r="B421" s="152">
        <v>44897</v>
      </c>
      <c r="C421" s="155" t="s">
        <v>2652</v>
      </c>
      <c r="D421" s="172" t="s">
        <v>1996</v>
      </c>
      <c r="E421" s="45" t="s">
        <v>51</v>
      </c>
      <c r="F421" s="166" t="s">
        <v>408</v>
      </c>
      <c r="G421" s="174">
        <v>600000</v>
      </c>
      <c r="H421" s="172" t="s">
        <v>1996</v>
      </c>
      <c r="I421" s="51" t="s">
        <v>129</v>
      </c>
      <c r="J421" s="150">
        <f t="shared" si="24"/>
        <v>44897</v>
      </c>
      <c r="K421" s="52">
        <v>44899</v>
      </c>
      <c r="L421" s="259"/>
      <c r="M421" s="156"/>
      <c r="N421" s="156"/>
      <c r="O421" s="156"/>
      <c r="P421" s="156"/>
      <c r="Q421" s="156"/>
      <c r="R421" s="156"/>
      <c r="S421" s="156"/>
      <c r="T421" s="156"/>
      <c r="U421" s="156"/>
      <c r="V421" s="156"/>
      <c r="W421" s="158"/>
      <c r="X421" s="149" t="s">
        <v>99</v>
      </c>
      <c r="Y421" s="306">
        <v>2422830000</v>
      </c>
      <c r="Z421" s="145" t="s">
        <v>52</v>
      </c>
      <c r="AA421" s="302" t="s">
        <v>44</v>
      </c>
      <c r="AB421" s="155" t="str">
        <f t="shared" si="25"/>
        <v>0393/SPB-SDD/XI/2022</v>
      </c>
      <c r="AC421" s="150">
        <f t="shared" si="26"/>
        <v>44899</v>
      </c>
      <c r="AD421" s="174">
        <v>600000</v>
      </c>
      <c r="AE421" s="302"/>
      <c r="AF421" s="302"/>
      <c r="AG421" s="152">
        <v>44886</v>
      </c>
      <c r="AH421" s="145" t="s">
        <v>2203</v>
      </c>
      <c r="AI421" s="318">
        <v>1114612500</v>
      </c>
      <c r="AJ421" s="153">
        <v>1</v>
      </c>
    </row>
    <row r="422" spans="1:36" ht="31.5" x14ac:dyDescent="0.25">
      <c r="A422" s="326" t="s">
        <v>2359</v>
      </c>
      <c r="B422" s="52">
        <v>44925</v>
      </c>
      <c r="C422" s="155" t="s">
        <v>2653</v>
      </c>
      <c r="D422" s="172" t="s">
        <v>1997</v>
      </c>
      <c r="E422" s="45" t="s">
        <v>51</v>
      </c>
      <c r="F422" s="166" t="s">
        <v>408</v>
      </c>
      <c r="G422" s="174">
        <v>2700000</v>
      </c>
      <c r="H422" s="172" t="s">
        <v>1997</v>
      </c>
      <c r="I422" s="51" t="s">
        <v>114</v>
      </c>
      <c r="J422" s="150">
        <f t="shared" si="24"/>
        <v>44925</v>
      </c>
      <c r="K422" s="52">
        <v>44898</v>
      </c>
      <c r="L422" s="259"/>
      <c r="M422" s="156"/>
      <c r="N422" s="156"/>
      <c r="O422" s="156"/>
      <c r="P422" s="156"/>
      <c r="Q422" s="156"/>
      <c r="R422" s="156"/>
      <c r="S422" s="156"/>
      <c r="T422" s="156"/>
      <c r="U422" s="156"/>
      <c r="V422" s="156"/>
      <c r="W422" s="158"/>
      <c r="X422" s="149" t="s">
        <v>99</v>
      </c>
      <c r="Y422" s="306">
        <v>2422830000</v>
      </c>
      <c r="Z422" s="145" t="s">
        <v>52</v>
      </c>
      <c r="AA422" s="302" t="s">
        <v>44</v>
      </c>
      <c r="AB422" s="155" t="str">
        <f t="shared" si="25"/>
        <v>0394/SPB-SDD/XI/2022</v>
      </c>
      <c r="AC422" s="150">
        <f t="shared" si="26"/>
        <v>44898</v>
      </c>
      <c r="AD422" s="174">
        <v>2700000</v>
      </c>
      <c r="AE422" s="302"/>
      <c r="AF422" s="302"/>
      <c r="AG422" s="152">
        <v>44886</v>
      </c>
      <c r="AH422" s="145" t="s">
        <v>2203</v>
      </c>
      <c r="AI422" s="318">
        <v>1114612500</v>
      </c>
      <c r="AJ422" s="153">
        <v>1</v>
      </c>
    </row>
    <row r="423" spans="1:36" ht="31.5" x14ac:dyDescent="0.25">
      <c r="A423" s="326" t="s">
        <v>2360</v>
      </c>
      <c r="B423" s="52">
        <v>44893</v>
      </c>
      <c r="C423" s="155" t="s">
        <v>2654</v>
      </c>
      <c r="D423" s="172" t="s">
        <v>1998</v>
      </c>
      <c r="E423" s="45" t="s">
        <v>51</v>
      </c>
      <c r="F423" s="166" t="s">
        <v>408</v>
      </c>
      <c r="G423" s="174">
        <v>2000000</v>
      </c>
      <c r="H423" s="172" t="s">
        <v>1998</v>
      </c>
      <c r="I423" s="51" t="s">
        <v>2196</v>
      </c>
      <c r="J423" s="150">
        <f t="shared" si="24"/>
        <v>44893</v>
      </c>
      <c r="K423" s="152">
        <v>44898</v>
      </c>
      <c r="L423" s="259"/>
      <c r="M423" s="156"/>
      <c r="N423" s="156"/>
      <c r="O423" s="156"/>
      <c r="P423" s="156"/>
      <c r="Q423" s="156"/>
      <c r="R423" s="156"/>
      <c r="S423" s="156"/>
      <c r="T423" s="156"/>
      <c r="U423" s="156"/>
      <c r="V423" s="156"/>
      <c r="W423" s="158"/>
      <c r="X423" s="149" t="s">
        <v>99</v>
      </c>
      <c r="Y423" s="306">
        <v>2422830000</v>
      </c>
      <c r="Z423" s="145" t="s">
        <v>52</v>
      </c>
      <c r="AA423" s="302" t="s">
        <v>44</v>
      </c>
      <c r="AB423" s="155" t="str">
        <f t="shared" si="25"/>
        <v>0395/SPB-SDD/XI/2022</v>
      </c>
      <c r="AC423" s="150">
        <f t="shared" si="26"/>
        <v>44898</v>
      </c>
      <c r="AD423" s="174">
        <v>2000000</v>
      </c>
      <c r="AE423" s="302"/>
      <c r="AF423" s="302"/>
      <c r="AG423" s="152">
        <v>44886</v>
      </c>
      <c r="AH423" s="145" t="s">
        <v>2203</v>
      </c>
      <c r="AI423" s="318">
        <v>1114612500</v>
      </c>
      <c r="AJ423" s="153">
        <v>1</v>
      </c>
    </row>
    <row r="424" spans="1:36" ht="31.5" x14ac:dyDescent="0.25">
      <c r="A424" s="326" t="s">
        <v>2361</v>
      </c>
      <c r="B424" s="52">
        <v>44925</v>
      </c>
      <c r="C424" s="155" t="s">
        <v>2655</v>
      </c>
      <c r="D424" s="311" t="s">
        <v>1999</v>
      </c>
      <c r="E424" s="45" t="s">
        <v>51</v>
      </c>
      <c r="F424" s="166" t="s">
        <v>408</v>
      </c>
      <c r="G424" s="174">
        <v>2000000</v>
      </c>
      <c r="H424" s="311" t="s">
        <v>1999</v>
      </c>
      <c r="I424" s="51" t="s">
        <v>114</v>
      </c>
      <c r="J424" s="150">
        <f t="shared" si="24"/>
        <v>44925</v>
      </c>
      <c r="K424" s="52">
        <v>44898</v>
      </c>
      <c r="L424" s="259"/>
      <c r="M424" s="156"/>
      <c r="N424" s="156"/>
      <c r="O424" s="156"/>
      <c r="P424" s="156"/>
      <c r="Q424" s="156"/>
      <c r="R424" s="156"/>
      <c r="S424" s="156"/>
      <c r="T424" s="156"/>
      <c r="U424" s="156"/>
      <c r="V424" s="156"/>
      <c r="W424" s="158"/>
      <c r="X424" s="149" t="s">
        <v>99</v>
      </c>
      <c r="Y424" s="306">
        <v>2422830000</v>
      </c>
      <c r="Z424" s="145" t="s">
        <v>52</v>
      </c>
      <c r="AA424" s="302" t="s">
        <v>44</v>
      </c>
      <c r="AB424" s="155" t="str">
        <f t="shared" si="25"/>
        <v>0396/SPB-SDD/XI/2022</v>
      </c>
      <c r="AC424" s="150">
        <f t="shared" si="26"/>
        <v>44898</v>
      </c>
      <c r="AD424" s="174">
        <v>2000000</v>
      </c>
      <c r="AE424" s="302"/>
      <c r="AF424" s="302"/>
      <c r="AG424" s="152">
        <v>44886</v>
      </c>
      <c r="AH424" s="145" t="s">
        <v>2203</v>
      </c>
      <c r="AI424" s="318">
        <v>1114612500</v>
      </c>
      <c r="AJ424" s="153">
        <v>1</v>
      </c>
    </row>
    <row r="425" spans="1:36" ht="31.5" x14ac:dyDescent="0.25">
      <c r="A425" s="326" t="s">
        <v>2362</v>
      </c>
      <c r="B425" s="152">
        <v>44896</v>
      </c>
      <c r="C425" s="155" t="s">
        <v>2656</v>
      </c>
      <c r="D425" s="172" t="s">
        <v>2000</v>
      </c>
      <c r="E425" s="45" t="s">
        <v>51</v>
      </c>
      <c r="F425" s="166" t="s">
        <v>408</v>
      </c>
      <c r="G425" s="174">
        <v>1500000</v>
      </c>
      <c r="H425" s="172" t="s">
        <v>2000</v>
      </c>
      <c r="I425" s="51" t="s">
        <v>109</v>
      </c>
      <c r="J425" s="150">
        <f t="shared" si="24"/>
        <v>44896</v>
      </c>
      <c r="K425" s="52">
        <v>44898</v>
      </c>
      <c r="L425" s="259"/>
      <c r="M425" s="156"/>
      <c r="N425" s="156"/>
      <c r="O425" s="156"/>
      <c r="P425" s="156"/>
      <c r="Q425" s="156"/>
      <c r="R425" s="156"/>
      <c r="S425" s="156"/>
      <c r="T425" s="156"/>
      <c r="U425" s="156"/>
      <c r="V425" s="156"/>
      <c r="W425" s="158"/>
      <c r="X425" s="149" t="s">
        <v>99</v>
      </c>
      <c r="Y425" s="306">
        <v>2422830000</v>
      </c>
      <c r="Z425" s="145" t="s">
        <v>52</v>
      </c>
      <c r="AA425" s="302" t="s">
        <v>44</v>
      </c>
      <c r="AB425" s="155" t="str">
        <f t="shared" si="25"/>
        <v>0397/SPB-SDD/XI/2022</v>
      </c>
      <c r="AC425" s="150">
        <f t="shared" si="26"/>
        <v>44898</v>
      </c>
      <c r="AD425" s="174">
        <v>1500000</v>
      </c>
      <c r="AE425" s="302"/>
      <c r="AF425" s="302"/>
      <c r="AG425" s="152">
        <v>44886</v>
      </c>
      <c r="AH425" s="145" t="s">
        <v>2203</v>
      </c>
      <c r="AI425" s="318">
        <v>1114612500</v>
      </c>
      <c r="AJ425" s="153">
        <v>1</v>
      </c>
    </row>
    <row r="426" spans="1:36" ht="31.5" x14ac:dyDescent="0.25">
      <c r="A426" s="326" t="s">
        <v>2363</v>
      </c>
      <c r="B426" s="52">
        <v>44896</v>
      </c>
      <c r="C426" s="155" t="s">
        <v>2657</v>
      </c>
      <c r="D426" s="311" t="s">
        <v>2001</v>
      </c>
      <c r="E426" s="45" t="s">
        <v>51</v>
      </c>
      <c r="F426" s="166" t="s">
        <v>408</v>
      </c>
      <c r="G426" s="174">
        <v>2702500</v>
      </c>
      <c r="H426" s="311" t="s">
        <v>2001</v>
      </c>
      <c r="I426" s="145" t="s">
        <v>114</v>
      </c>
      <c r="J426" s="150">
        <f t="shared" si="24"/>
        <v>44896</v>
      </c>
      <c r="K426" s="241">
        <v>44898</v>
      </c>
      <c r="L426" s="259"/>
      <c r="M426" s="156"/>
      <c r="N426" s="156"/>
      <c r="O426" s="156"/>
      <c r="P426" s="156"/>
      <c r="Q426" s="156"/>
      <c r="R426" s="156"/>
      <c r="S426" s="156"/>
      <c r="T426" s="156"/>
      <c r="U426" s="156"/>
      <c r="V426" s="156"/>
      <c r="W426" s="158"/>
      <c r="X426" s="149" t="s">
        <v>99</v>
      </c>
      <c r="Y426" s="306">
        <v>2422830000</v>
      </c>
      <c r="Z426" s="145" t="s">
        <v>52</v>
      </c>
      <c r="AA426" s="302" t="s">
        <v>44</v>
      </c>
      <c r="AB426" s="155" t="str">
        <f t="shared" si="25"/>
        <v>0398/SPB-SDD/XI/2022</v>
      </c>
      <c r="AC426" s="150">
        <f t="shared" si="26"/>
        <v>44898</v>
      </c>
      <c r="AD426" s="174">
        <v>2702500</v>
      </c>
      <c r="AE426" s="302"/>
      <c r="AF426" s="302"/>
      <c r="AG426" s="152">
        <v>44886</v>
      </c>
      <c r="AH426" s="145" t="s">
        <v>2203</v>
      </c>
      <c r="AI426" s="318">
        <v>1114612500</v>
      </c>
      <c r="AJ426" s="153">
        <v>1</v>
      </c>
    </row>
    <row r="427" spans="1:36" ht="31.5" x14ac:dyDescent="0.25">
      <c r="A427" s="326" t="s">
        <v>2364</v>
      </c>
      <c r="B427" s="52">
        <v>44896</v>
      </c>
      <c r="C427" s="155" t="s">
        <v>2658</v>
      </c>
      <c r="D427" s="172" t="s">
        <v>1456</v>
      </c>
      <c r="E427" s="45" t="s">
        <v>51</v>
      </c>
      <c r="F427" s="166" t="s">
        <v>408</v>
      </c>
      <c r="G427" s="174">
        <v>1000000</v>
      </c>
      <c r="H427" s="172" t="s">
        <v>1456</v>
      </c>
      <c r="I427" s="51" t="s">
        <v>109</v>
      </c>
      <c r="J427" s="150">
        <f t="shared" si="24"/>
        <v>44896</v>
      </c>
      <c r="K427" s="241">
        <v>44899</v>
      </c>
      <c r="L427" s="259"/>
      <c r="M427" s="156"/>
      <c r="N427" s="156"/>
      <c r="O427" s="156"/>
      <c r="P427" s="156"/>
      <c r="Q427" s="156"/>
      <c r="R427" s="156"/>
      <c r="S427" s="156"/>
      <c r="T427" s="156"/>
      <c r="U427" s="156"/>
      <c r="V427" s="156"/>
      <c r="W427" s="158"/>
      <c r="X427" s="149" t="s">
        <v>99</v>
      </c>
      <c r="Y427" s="306">
        <v>2422830000</v>
      </c>
      <c r="Z427" s="145" t="s">
        <v>52</v>
      </c>
      <c r="AA427" s="302" t="s">
        <v>44</v>
      </c>
      <c r="AB427" s="155" t="str">
        <f t="shared" si="25"/>
        <v>0399/SPB-SDD/XI/2022</v>
      </c>
      <c r="AC427" s="150">
        <f t="shared" si="26"/>
        <v>44899</v>
      </c>
      <c r="AD427" s="174">
        <v>1000000</v>
      </c>
      <c r="AE427" s="302"/>
      <c r="AF427" s="302"/>
      <c r="AG427" s="152">
        <v>44886</v>
      </c>
      <c r="AH427" s="145" t="s">
        <v>2203</v>
      </c>
      <c r="AI427" s="318">
        <v>1114612500</v>
      </c>
      <c r="AJ427" s="153">
        <v>1</v>
      </c>
    </row>
    <row r="428" spans="1:36" ht="31.5" x14ac:dyDescent="0.25">
      <c r="A428" s="326" t="s">
        <v>2365</v>
      </c>
      <c r="B428" s="52">
        <v>44897</v>
      </c>
      <c r="C428" s="155" t="s">
        <v>2659</v>
      </c>
      <c r="D428" s="172" t="s">
        <v>2002</v>
      </c>
      <c r="E428" s="45" t="s">
        <v>51</v>
      </c>
      <c r="F428" s="166" t="s">
        <v>408</v>
      </c>
      <c r="G428" s="174">
        <v>600000</v>
      </c>
      <c r="H428" s="172" t="s">
        <v>2002</v>
      </c>
      <c r="I428" s="51" t="s">
        <v>129</v>
      </c>
      <c r="J428" s="150">
        <f t="shared" si="24"/>
        <v>44897</v>
      </c>
      <c r="K428" s="241">
        <v>44899</v>
      </c>
      <c r="L428" s="259"/>
      <c r="M428" s="156"/>
      <c r="N428" s="156"/>
      <c r="O428" s="156"/>
      <c r="P428" s="156"/>
      <c r="Q428" s="156"/>
      <c r="R428" s="156"/>
      <c r="S428" s="156"/>
      <c r="T428" s="156"/>
      <c r="U428" s="156"/>
      <c r="V428" s="156"/>
      <c r="W428" s="158"/>
      <c r="X428" s="149" t="s">
        <v>99</v>
      </c>
      <c r="Y428" s="306">
        <v>2422830000</v>
      </c>
      <c r="Z428" s="145" t="s">
        <v>52</v>
      </c>
      <c r="AA428" s="302" t="s">
        <v>44</v>
      </c>
      <c r="AB428" s="155" t="str">
        <f t="shared" si="25"/>
        <v>0400/SPB-SDD/XI/2022</v>
      </c>
      <c r="AC428" s="150">
        <f t="shared" si="26"/>
        <v>44899</v>
      </c>
      <c r="AD428" s="174">
        <v>600000</v>
      </c>
      <c r="AE428" s="302"/>
      <c r="AF428" s="302"/>
      <c r="AG428" s="152">
        <v>44886</v>
      </c>
      <c r="AH428" s="145" t="s">
        <v>2203</v>
      </c>
      <c r="AI428" s="318">
        <v>1114612500</v>
      </c>
      <c r="AJ428" s="153">
        <v>1</v>
      </c>
    </row>
    <row r="429" spans="1:36" ht="31.5" x14ac:dyDescent="0.25">
      <c r="A429" s="326" t="s">
        <v>2366</v>
      </c>
      <c r="B429" s="52">
        <v>44895</v>
      </c>
      <c r="C429" s="155" t="s">
        <v>2660</v>
      </c>
      <c r="D429" s="172" t="s">
        <v>2003</v>
      </c>
      <c r="E429" s="45" t="s">
        <v>51</v>
      </c>
      <c r="F429" s="166" t="s">
        <v>408</v>
      </c>
      <c r="G429" s="174">
        <v>5000000</v>
      </c>
      <c r="H429" s="172" t="s">
        <v>2003</v>
      </c>
      <c r="I429" s="51" t="s">
        <v>114</v>
      </c>
      <c r="J429" s="150">
        <f t="shared" si="24"/>
        <v>44895</v>
      </c>
      <c r="K429" s="152">
        <v>44898</v>
      </c>
      <c r="L429" s="259"/>
      <c r="M429" s="156"/>
      <c r="N429" s="156"/>
      <c r="O429" s="156"/>
      <c r="P429" s="156"/>
      <c r="Q429" s="156"/>
      <c r="R429" s="156"/>
      <c r="S429" s="156"/>
      <c r="T429" s="156"/>
      <c r="U429" s="156"/>
      <c r="V429" s="156"/>
      <c r="W429" s="158"/>
      <c r="X429" s="149" t="s">
        <v>99</v>
      </c>
      <c r="Y429" s="306">
        <v>2422830000</v>
      </c>
      <c r="Z429" s="145" t="s">
        <v>52</v>
      </c>
      <c r="AA429" s="302" t="s">
        <v>44</v>
      </c>
      <c r="AB429" s="155" t="str">
        <f t="shared" si="25"/>
        <v>0401/SPB-SDD/XI/2022</v>
      </c>
      <c r="AC429" s="150">
        <f t="shared" si="26"/>
        <v>44898</v>
      </c>
      <c r="AD429" s="174">
        <v>5000000</v>
      </c>
      <c r="AE429" s="302"/>
      <c r="AF429" s="302"/>
      <c r="AG429" s="152">
        <v>44886</v>
      </c>
      <c r="AH429" s="145" t="s">
        <v>2203</v>
      </c>
      <c r="AI429" s="318">
        <v>1114612500</v>
      </c>
      <c r="AJ429" s="153">
        <v>1</v>
      </c>
    </row>
    <row r="430" spans="1:36" ht="31.5" x14ac:dyDescent="0.25">
      <c r="A430" s="326" t="s">
        <v>2367</v>
      </c>
      <c r="B430" s="52">
        <v>44893</v>
      </c>
      <c r="C430" s="155" t="s">
        <v>2661</v>
      </c>
      <c r="D430" s="172" t="s">
        <v>2004</v>
      </c>
      <c r="E430" s="45" t="s">
        <v>51</v>
      </c>
      <c r="F430" s="166" t="s">
        <v>408</v>
      </c>
      <c r="G430" s="174">
        <v>4500000</v>
      </c>
      <c r="H430" s="172" t="s">
        <v>2004</v>
      </c>
      <c r="I430" s="145" t="s">
        <v>109</v>
      </c>
      <c r="J430" s="150">
        <f t="shared" si="24"/>
        <v>44893</v>
      </c>
      <c r="K430" s="52">
        <v>44896</v>
      </c>
      <c r="L430" s="259"/>
      <c r="M430" s="156"/>
      <c r="N430" s="156"/>
      <c r="O430" s="156"/>
      <c r="P430" s="156"/>
      <c r="Q430" s="156"/>
      <c r="R430" s="156"/>
      <c r="S430" s="156"/>
      <c r="T430" s="156"/>
      <c r="U430" s="156"/>
      <c r="V430" s="156"/>
      <c r="W430" s="158"/>
      <c r="X430" s="149" t="s">
        <v>99</v>
      </c>
      <c r="Y430" s="306">
        <v>2422830000</v>
      </c>
      <c r="Z430" s="145" t="s">
        <v>52</v>
      </c>
      <c r="AA430" s="302" t="s">
        <v>44</v>
      </c>
      <c r="AB430" s="155" t="str">
        <f t="shared" si="25"/>
        <v>0402/SPB-SDD/XI/2022</v>
      </c>
      <c r="AC430" s="150">
        <f t="shared" si="26"/>
        <v>44896</v>
      </c>
      <c r="AD430" s="174">
        <v>4500000</v>
      </c>
      <c r="AE430" s="302"/>
      <c r="AF430" s="302"/>
      <c r="AG430" s="152">
        <v>44886</v>
      </c>
      <c r="AH430" s="145" t="s">
        <v>2203</v>
      </c>
      <c r="AI430" s="318">
        <v>1114612500</v>
      </c>
      <c r="AJ430" s="153">
        <v>1</v>
      </c>
    </row>
    <row r="431" spans="1:36" ht="31.5" x14ac:dyDescent="0.25">
      <c r="A431" s="326" t="s">
        <v>2368</v>
      </c>
      <c r="B431" s="52">
        <v>44925</v>
      </c>
      <c r="C431" s="155" t="s">
        <v>2661</v>
      </c>
      <c r="D431" s="172" t="s">
        <v>1450</v>
      </c>
      <c r="E431" s="45" t="s">
        <v>51</v>
      </c>
      <c r="F431" s="166" t="s">
        <v>408</v>
      </c>
      <c r="G431" s="174">
        <v>4500000</v>
      </c>
      <c r="H431" s="172" t="s">
        <v>1450</v>
      </c>
      <c r="I431" s="51" t="s">
        <v>109</v>
      </c>
      <c r="J431" s="150">
        <f t="shared" si="24"/>
        <v>44925</v>
      </c>
      <c r="K431" s="52">
        <v>44898</v>
      </c>
      <c r="L431" s="259"/>
      <c r="M431" s="156"/>
      <c r="N431" s="156"/>
      <c r="O431" s="156"/>
      <c r="P431" s="156"/>
      <c r="Q431" s="156"/>
      <c r="R431" s="156"/>
      <c r="S431" s="156"/>
      <c r="T431" s="156"/>
      <c r="U431" s="156"/>
      <c r="V431" s="156"/>
      <c r="W431" s="158"/>
      <c r="X431" s="149" t="s">
        <v>99</v>
      </c>
      <c r="Y431" s="306">
        <v>2422830000</v>
      </c>
      <c r="Z431" s="145" t="s">
        <v>52</v>
      </c>
      <c r="AA431" s="302" t="s">
        <v>44</v>
      </c>
      <c r="AB431" s="155" t="str">
        <f t="shared" si="25"/>
        <v>0402/SPB-SDD/XI/2022</v>
      </c>
      <c r="AC431" s="150">
        <f t="shared" si="26"/>
        <v>44898</v>
      </c>
      <c r="AD431" s="174">
        <v>4500000</v>
      </c>
      <c r="AE431" s="302"/>
      <c r="AF431" s="302"/>
      <c r="AG431" s="152">
        <v>44886</v>
      </c>
      <c r="AH431" s="145" t="s">
        <v>2203</v>
      </c>
      <c r="AI431" s="318">
        <v>1114612500</v>
      </c>
      <c r="AJ431" s="153">
        <v>1</v>
      </c>
    </row>
    <row r="432" spans="1:36" ht="31.5" x14ac:dyDescent="0.25">
      <c r="A432" s="326" t="s">
        <v>2369</v>
      </c>
      <c r="B432" s="152">
        <v>44897</v>
      </c>
      <c r="C432" s="155" t="s">
        <v>2662</v>
      </c>
      <c r="D432" s="172" t="s">
        <v>2005</v>
      </c>
      <c r="E432" s="45" t="s">
        <v>51</v>
      </c>
      <c r="F432" s="166" t="s">
        <v>408</v>
      </c>
      <c r="G432" s="174">
        <v>2875000</v>
      </c>
      <c r="H432" s="172" t="s">
        <v>2005</v>
      </c>
      <c r="I432" s="51" t="s">
        <v>114</v>
      </c>
      <c r="J432" s="150">
        <f t="shared" si="24"/>
        <v>44897</v>
      </c>
      <c r="K432" s="52">
        <v>44900</v>
      </c>
      <c r="L432" s="259"/>
      <c r="M432" s="156"/>
      <c r="N432" s="156"/>
      <c r="O432" s="156"/>
      <c r="P432" s="156"/>
      <c r="Q432" s="156"/>
      <c r="R432" s="156"/>
      <c r="S432" s="156"/>
      <c r="T432" s="156"/>
      <c r="U432" s="156"/>
      <c r="V432" s="156"/>
      <c r="W432" s="158"/>
      <c r="X432" s="149" t="s">
        <v>99</v>
      </c>
      <c r="Y432" s="306">
        <v>2422830000</v>
      </c>
      <c r="Z432" s="145" t="s">
        <v>52</v>
      </c>
      <c r="AA432" s="302" t="s">
        <v>44</v>
      </c>
      <c r="AB432" s="155" t="str">
        <f t="shared" si="25"/>
        <v>0403/SPB-SDD/XI/2022</v>
      </c>
      <c r="AC432" s="150">
        <f t="shared" si="26"/>
        <v>44900</v>
      </c>
      <c r="AD432" s="174">
        <v>2875000</v>
      </c>
      <c r="AE432" s="302"/>
      <c r="AF432" s="302"/>
      <c r="AG432" s="152">
        <v>44886</v>
      </c>
      <c r="AH432" s="145" t="s">
        <v>2203</v>
      </c>
      <c r="AI432" s="318">
        <v>1114612500</v>
      </c>
      <c r="AJ432" s="153">
        <v>1</v>
      </c>
    </row>
    <row r="433" spans="1:36" ht="31.5" x14ac:dyDescent="0.25">
      <c r="A433" s="326" t="s">
        <v>2370</v>
      </c>
      <c r="B433" s="52">
        <v>44897</v>
      </c>
      <c r="C433" s="155" t="s">
        <v>2663</v>
      </c>
      <c r="D433" s="172" t="s">
        <v>2006</v>
      </c>
      <c r="E433" s="45" t="s">
        <v>51</v>
      </c>
      <c r="F433" s="166" t="s">
        <v>408</v>
      </c>
      <c r="G433" s="174">
        <v>600000</v>
      </c>
      <c r="H433" s="172" t="s">
        <v>2006</v>
      </c>
      <c r="I433" s="51" t="s">
        <v>129</v>
      </c>
      <c r="J433" s="150">
        <f t="shared" si="24"/>
        <v>44897</v>
      </c>
      <c r="K433" s="152">
        <v>44899</v>
      </c>
      <c r="L433" s="259"/>
      <c r="M433" s="156"/>
      <c r="N433" s="156"/>
      <c r="O433" s="156"/>
      <c r="P433" s="156"/>
      <c r="Q433" s="156"/>
      <c r="R433" s="156"/>
      <c r="S433" s="156"/>
      <c r="T433" s="156"/>
      <c r="U433" s="156"/>
      <c r="V433" s="156"/>
      <c r="W433" s="158"/>
      <c r="X433" s="149" t="s">
        <v>99</v>
      </c>
      <c r="Y433" s="306">
        <v>2422830000</v>
      </c>
      <c r="Z433" s="145" t="s">
        <v>52</v>
      </c>
      <c r="AA433" s="302" t="s">
        <v>44</v>
      </c>
      <c r="AB433" s="155" t="str">
        <f t="shared" si="25"/>
        <v>0404/SPB-SDD/XI/2022</v>
      </c>
      <c r="AC433" s="150">
        <f t="shared" si="26"/>
        <v>44899</v>
      </c>
      <c r="AD433" s="174">
        <v>600000</v>
      </c>
      <c r="AE433" s="302"/>
      <c r="AF433" s="302"/>
      <c r="AG433" s="152">
        <v>44886</v>
      </c>
      <c r="AH433" s="145" t="s">
        <v>2203</v>
      </c>
      <c r="AI433" s="318">
        <v>1114612500</v>
      </c>
      <c r="AJ433" s="153">
        <v>1</v>
      </c>
    </row>
    <row r="434" spans="1:36" ht="31.5" x14ac:dyDescent="0.25">
      <c r="A434" s="326" t="s">
        <v>2371</v>
      </c>
      <c r="B434" s="152">
        <v>44896</v>
      </c>
      <c r="C434" s="155" t="s">
        <v>2664</v>
      </c>
      <c r="D434" s="172" t="s">
        <v>2007</v>
      </c>
      <c r="E434" s="45" t="s">
        <v>51</v>
      </c>
      <c r="F434" s="166" t="s">
        <v>408</v>
      </c>
      <c r="G434" s="175">
        <v>3750000</v>
      </c>
      <c r="H434" s="172" t="s">
        <v>2007</v>
      </c>
      <c r="I434" s="51" t="s">
        <v>133</v>
      </c>
      <c r="J434" s="150">
        <f t="shared" si="24"/>
        <v>44896</v>
      </c>
      <c r="K434" s="52">
        <v>44900</v>
      </c>
      <c r="L434" s="259"/>
      <c r="M434" s="156"/>
      <c r="N434" s="156"/>
      <c r="O434" s="156"/>
      <c r="P434" s="156"/>
      <c r="Q434" s="156"/>
      <c r="R434" s="156"/>
      <c r="S434" s="156"/>
      <c r="T434" s="156"/>
      <c r="U434" s="156"/>
      <c r="V434" s="156"/>
      <c r="W434" s="158"/>
      <c r="X434" s="149" t="s">
        <v>99</v>
      </c>
      <c r="Y434" s="306">
        <v>2422830000</v>
      </c>
      <c r="Z434" s="145" t="s">
        <v>52</v>
      </c>
      <c r="AA434" s="302" t="s">
        <v>44</v>
      </c>
      <c r="AB434" s="155" t="str">
        <f t="shared" si="25"/>
        <v>0405/SPB-SDD/XI/2022</v>
      </c>
      <c r="AC434" s="150">
        <f t="shared" si="26"/>
        <v>44900</v>
      </c>
      <c r="AD434" s="175">
        <v>3750000</v>
      </c>
      <c r="AE434" s="302"/>
      <c r="AF434" s="302"/>
      <c r="AG434" s="152">
        <v>44886</v>
      </c>
      <c r="AH434" s="145" t="s">
        <v>2203</v>
      </c>
      <c r="AI434" s="318">
        <v>1114612500</v>
      </c>
      <c r="AJ434" s="153">
        <v>1</v>
      </c>
    </row>
    <row r="435" spans="1:36" ht="31.5" x14ac:dyDescent="0.25">
      <c r="A435" s="326" t="s">
        <v>2372</v>
      </c>
      <c r="B435" s="52">
        <v>44896</v>
      </c>
      <c r="C435" s="155" t="s">
        <v>2665</v>
      </c>
      <c r="D435" s="174" t="s">
        <v>2008</v>
      </c>
      <c r="E435" s="45" t="s">
        <v>51</v>
      </c>
      <c r="F435" s="166" t="s">
        <v>408</v>
      </c>
      <c r="G435" s="174">
        <v>1000000</v>
      </c>
      <c r="H435" s="174" t="s">
        <v>2008</v>
      </c>
      <c r="I435" s="51" t="s">
        <v>114</v>
      </c>
      <c r="J435" s="150">
        <f t="shared" si="24"/>
        <v>44896</v>
      </c>
      <c r="K435" s="52">
        <v>44899</v>
      </c>
      <c r="L435" s="259"/>
      <c r="M435" s="156"/>
      <c r="N435" s="156"/>
      <c r="O435" s="156"/>
      <c r="P435" s="156"/>
      <c r="Q435" s="156"/>
      <c r="R435" s="156"/>
      <c r="S435" s="156"/>
      <c r="T435" s="156"/>
      <c r="U435" s="156"/>
      <c r="V435" s="156"/>
      <c r="W435" s="158"/>
      <c r="X435" s="149" t="s">
        <v>99</v>
      </c>
      <c r="Y435" s="306">
        <v>2422830000</v>
      </c>
      <c r="Z435" s="145" t="s">
        <v>52</v>
      </c>
      <c r="AA435" s="302" t="s">
        <v>44</v>
      </c>
      <c r="AB435" s="155" t="str">
        <f t="shared" si="25"/>
        <v>0406/SPB-SDD/XI/2022</v>
      </c>
      <c r="AC435" s="150">
        <f t="shared" si="26"/>
        <v>44899</v>
      </c>
      <c r="AD435" s="174">
        <v>1000000</v>
      </c>
      <c r="AE435" s="302"/>
      <c r="AF435" s="302"/>
      <c r="AG435" s="152">
        <v>44886</v>
      </c>
      <c r="AH435" s="145" t="s">
        <v>2203</v>
      </c>
      <c r="AI435" s="318">
        <v>1114612500</v>
      </c>
      <c r="AJ435" s="153">
        <v>1</v>
      </c>
    </row>
    <row r="436" spans="1:36" ht="31.5" x14ac:dyDescent="0.25">
      <c r="A436" s="326" t="s">
        <v>2373</v>
      </c>
      <c r="B436" s="52">
        <v>44925</v>
      </c>
      <c r="C436" s="155" t="s">
        <v>2665</v>
      </c>
      <c r="D436" s="174" t="s">
        <v>2009</v>
      </c>
      <c r="E436" s="45" t="s">
        <v>51</v>
      </c>
      <c r="F436" s="166" t="s">
        <v>408</v>
      </c>
      <c r="G436" s="174">
        <v>1000000</v>
      </c>
      <c r="H436" s="174" t="s">
        <v>2009</v>
      </c>
      <c r="I436" s="51" t="s">
        <v>133</v>
      </c>
      <c r="J436" s="150">
        <f t="shared" si="24"/>
        <v>44925</v>
      </c>
      <c r="K436" s="52">
        <v>44899</v>
      </c>
      <c r="L436" s="259"/>
      <c r="M436" s="156"/>
      <c r="N436" s="156"/>
      <c r="O436" s="156"/>
      <c r="P436" s="156"/>
      <c r="Q436" s="156"/>
      <c r="R436" s="156"/>
      <c r="S436" s="156"/>
      <c r="T436" s="156"/>
      <c r="U436" s="156"/>
      <c r="V436" s="156"/>
      <c r="W436" s="158"/>
      <c r="X436" s="149" t="s">
        <v>99</v>
      </c>
      <c r="Y436" s="306">
        <v>2422830000</v>
      </c>
      <c r="Z436" s="145" t="s">
        <v>52</v>
      </c>
      <c r="AA436" s="302" t="s">
        <v>44</v>
      </c>
      <c r="AB436" s="155" t="str">
        <f t="shared" si="25"/>
        <v>0406/SPB-SDD/XI/2022</v>
      </c>
      <c r="AC436" s="150">
        <f t="shared" si="26"/>
        <v>44899</v>
      </c>
      <c r="AD436" s="174">
        <v>1000000</v>
      </c>
      <c r="AE436" s="302"/>
      <c r="AF436" s="302"/>
      <c r="AG436" s="152">
        <v>44886</v>
      </c>
      <c r="AH436" s="145" t="s">
        <v>2203</v>
      </c>
      <c r="AI436" s="318">
        <v>1114612500</v>
      </c>
      <c r="AJ436" s="153">
        <v>1</v>
      </c>
    </row>
    <row r="437" spans="1:36" ht="31.5" x14ac:dyDescent="0.25">
      <c r="A437" s="326" t="s">
        <v>2374</v>
      </c>
      <c r="B437" s="52">
        <v>44895</v>
      </c>
      <c r="C437" s="155" t="s">
        <v>2665</v>
      </c>
      <c r="D437" s="174" t="s">
        <v>2010</v>
      </c>
      <c r="E437" s="45" t="s">
        <v>51</v>
      </c>
      <c r="F437" s="166" t="s">
        <v>408</v>
      </c>
      <c r="G437" s="174">
        <v>5000000</v>
      </c>
      <c r="H437" s="174" t="s">
        <v>2010</v>
      </c>
      <c r="I437" s="51" t="s">
        <v>109</v>
      </c>
      <c r="J437" s="150">
        <f t="shared" si="24"/>
        <v>44895</v>
      </c>
      <c r="K437" s="241">
        <v>44898</v>
      </c>
      <c r="L437" s="259"/>
      <c r="M437" s="156"/>
      <c r="N437" s="156"/>
      <c r="O437" s="156"/>
      <c r="P437" s="156"/>
      <c r="Q437" s="156"/>
      <c r="R437" s="156"/>
      <c r="S437" s="156"/>
      <c r="T437" s="156"/>
      <c r="U437" s="156"/>
      <c r="V437" s="156"/>
      <c r="W437" s="158"/>
      <c r="X437" s="149" t="s">
        <v>99</v>
      </c>
      <c r="Y437" s="306">
        <v>2422830000</v>
      </c>
      <c r="Z437" s="145" t="s">
        <v>52</v>
      </c>
      <c r="AA437" s="302" t="s">
        <v>44</v>
      </c>
      <c r="AB437" s="155" t="str">
        <f t="shared" si="25"/>
        <v>0406/SPB-SDD/XI/2022</v>
      </c>
      <c r="AC437" s="150">
        <f t="shared" si="26"/>
        <v>44898</v>
      </c>
      <c r="AD437" s="174">
        <v>5000000</v>
      </c>
      <c r="AE437" s="302"/>
      <c r="AF437" s="302"/>
      <c r="AG437" s="152">
        <v>44886</v>
      </c>
      <c r="AH437" s="145" t="s">
        <v>2203</v>
      </c>
      <c r="AI437" s="318">
        <v>1114612500</v>
      </c>
      <c r="AJ437" s="153">
        <v>1</v>
      </c>
    </row>
    <row r="438" spans="1:36" ht="31.5" x14ac:dyDescent="0.25">
      <c r="A438" s="326" t="s">
        <v>2375</v>
      </c>
      <c r="B438" s="52" t="s">
        <v>2909</v>
      </c>
      <c r="C438" s="155" t="s">
        <v>2666</v>
      </c>
      <c r="D438" s="174" t="s">
        <v>2011</v>
      </c>
      <c r="E438" s="45" t="s">
        <v>51</v>
      </c>
      <c r="F438" s="166" t="s">
        <v>408</v>
      </c>
      <c r="G438" s="174">
        <v>2528400</v>
      </c>
      <c r="H438" s="174" t="s">
        <v>2011</v>
      </c>
      <c r="I438" s="51" t="s">
        <v>114</v>
      </c>
      <c r="J438" s="150" t="str">
        <f t="shared" si="24"/>
        <v>02-12-2022</v>
      </c>
      <c r="K438" s="241">
        <v>44900</v>
      </c>
      <c r="L438" s="259"/>
      <c r="M438" s="156"/>
      <c r="N438" s="156"/>
      <c r="O438" s="156"/>
      <c r="P438" s="156"/>
      <c r="Q438" s="156"/>
      <c r="R438" s="156"/>
      <c r="S438" s="156"/>
      <c r="T438" s="156"/>
      <c r="U438" s="156"/>
      <c r="V438" s="156"/>
      <c r="W438" s="158"/>
      <c r="X438" s="149" t="s">
        <v>99</v>
      </c>
      <c r="Y438" s="306">
        <v>2422830000</v>
      </c>
      <c r="Z438" s="145" t="s">
        <v>52</v>
      </c>
      <c r="AA438" s="302" t="s">
        <v>44</v>
      </c>
      <c r="AB438" s="155" t="str">
        <f t="shared" si="25"/>
        <v>0407/SPB-SDD/XI/2022</v>
      </c>
      <c r="AC438" s="150">
        <f t="shared" si="26"/>
        <v>44900</v>
      </c>
      <c r="AD438" s="174">
        <v>2528400</v>
      </c>
      <c r="AE438" s="302"/>
      <c r="AF438" s="302"/>
      <c r="AG438" s="152">
        <v>44886</v>
      </c>
      <c r="AH438" s="145" t="s">
        <v>2203</v>
      </c>
      <c r="AI438" s="318">
        <v>1114612500</v>
      </c>
      <c r="AJ438" s="153">
        <v>1</v>
      </c>
    </row>
    <row r="439" spans="1:36" ht="31.5" x14ac:dyDescent="0.25">
      <c r="A439" s="326" t="s">
        <v>2376</v>
      </c>
      <c r="B439" s="52">
        <v>44897</v>
      </c>
      <c r="C439" s="155" t="s">
        <v>2667</v>
      </c>
      <c r="D439" s="174" t="s">
        <v>2012</v>
      </c>
      <c r="E439" s="45" t="s">
        <v>51</v>
      </c>
      <c r="F439" s="166" t="s">
        <v>408</v>
      </c>
      <c r="G439" s="174">
        <v>5400000</v>
      </c>
      <c r="H439" s="174" t="s">
        <v>2012</v>
      </c>
      <c r="I439" s="51" t="s">
        <v>133</v>
      </c>
      <c r="J439" s="150">
        <f t="shared" si="24"/>
        <v>44897</v>
      </c>
      <c r="K439" s="241">
        <v>44901</v>
      </c>
      <c r="L439" s="259"/>
      <c r="M439" s="156"/>
      <c r="N439" s="156"/>
      <c r="O439" s="156"/>
      <c r="P439" s="156"/>
      <c r="Q439" s="156"/>
      <c r="R439" s="156"/>
      <c r="S439" s="156"/>
      <c r="T439" s="156"/>
      <c r="U439" s="156"/>
      <c r="V439" s="156"/>
      <c r="W439" s="158"/>
      <c r="X439" s="149" t="s">
        <v>99</v>
      </c>
      <c r="Y439" s="306">
        <v>2422830000</v>
      </c>
      <c r="Z439" s="145" t="s">
        <v>52</v>
      </c>
      <c r="AA439" s="302" t="s">
        <v>44</v>
      </c>
      <c r="AB439" s="155" t="str">
        <f t="shared" si="25"/>
        <v>0409/SPB-SDD/XI/2022</v>
      </c>
      <c r="AC439" s="150">
        <f t="shared" si="26"/>
        <v>44901</v>
      </c>
      <c r="AD439" s="174">
        <v>5400000</v>
      </c>
      <c r="AE439" s="302"/>
      <c r="AF439" s="302"/>
      <c r="AG439" s="152">
        <v>44886</v>
      </c>
      <c r="AH439" s="145" t="s">
        <v>2203</v>
      </c>
      <c r="AI439" s="318">
        <v>1114612500</v>
      </c>
      <c r="AJ439" s="153">
        <v>1</v>
      </c>
    </row>
    <row r="440" spans="1:36" ht="31.5" x14ac:dyDescent="0.25">
      <c r="A440" s="326" t="s">
        <v>2377</v>
      </c>
      <c r="B440" s="52">
        <v>44925</v>
      </c>
      <c r="C440" s="155" t="s">
        <v>2668</v>
      </c>
      <c r="D440" s="174" t="s">
        <v>1438</v>
      </c>
      <c r="E440" s="45" t="s">
        <v>51</v>
      </c>
      <c r="F440" s="166" t="s">
        <v>408</v>
      </c>
      <c r="G440" s="174">
        <v>3221600</v>
      </c>
      <c r="H440" s="174" t="s">
        <v>1438</v>
      </c>
      <c r="I440" s="51" t="s">
        <v>109</v>
      </c>
      <c r="J440" s="150">
        <f t="shared" si="24"/>
        <v>44925</v>
      </c>
      <c r="K440" s="152">
        <v>44898</v>
      </c>
      <c r="L440" s="257"/>
      <c r="M440" s="302"/>
      <c r="N440" s="302"/>
      <c r="O440" s="302"/>
      <c r="P440" s="302"/>
      <c r="Q440" s="302"/>
      <c r="R440" s="302"/>
      <c r="S440" s="302"/>
      <c r="T440" s="141"/>
      <c r="U440" s="141"/>
      <c r="V440" s="141"/>
      <c r="W440" s="148"/>
      <c r="X440" s="149" t="s">
        <v>99</v>
      </c>
      <c r="Y440" s="306">
        <v>2422830000</v>
      </c>
      <c r="Z440" s="145" t="s">
        <v>52</v>
      </c>
      <c r="AA440" s="302" t="s">
        <v>44</v>
      </c>
      <c r="AB440" s="155" t="str">
        <f t="shared" si="25"/>
        <v>0410/SPB-SDD/XI/2022</v>
      </c>
      <c r="AC440" s="150">
        <f t="shared" si="26"/>
        <v>44898</v>
      </c>
      <c r="AD440" s="174">
        <v>3221600</v>
      </c>
      <c r="AE440" s="302"/>
      <c r="AF440" s="302"/>
      <c r="AG440" s="152">
        <v>44886</v>
      </c>
      <c r="AH440" s="145" t="s">
        <v>2203</v>
      </c>
      <c r="AI440" s="318">
        <v>1114612500</v>
      </c>
      <c r="AJ440" s="153">
        <v>1</v>
      </c>
    </row>
    <row r="441" spans="1:36" ht="31.5" x14ac:dyDescent="0.25">
      <c r="A441" s="326" t="s">
        <v>2378</v>
      </c>
      <c r="B441" s="52">
        <v>44896</v>
      </c>
      <c r="C441" s="155" t="s">
        <v>2669</v>
      </c>
      <c r="D441" s="172" t="s">
        <v>2013</v>
      </c>
      <c r="E441" s="45" t="s">
        <v>51</v>
      </c>
      <c r="F441" s="166" t="s">
        <v>408</v>
      </c>
      <c r="G441" s="174">
        <v>600000</v>
      </c>
      <c r="H441" s="172" t="s">
        <v>2013</v>
      </c>
      <c r="I441" s="51" t="s">
        <v>129</v>
      </c>
      <c r="J441" s="150">
        <f t="shared" si="24"/>
        <v>44896</v>
      </c>
      <c r="K441" s="52">
        <v>44898</v>
      </c>
      <c r="L441" s="258"/>
      <c r="M441" s="47"/>
      <c r="N441" s="47"/>
      <c r="O441" s="47"/>
      <c r="P441" s="47"/>
      <c r="Q441" s="47"/>
      <c r="R441" s="47"/>
      <c r="S441" s="47"/>
      <c r="T441" s="49"/>
      <c r="U441" s="49"/>
      <c r="V441" s="49"/>
      <c r="W441" s="56"/>
      <c r="X441" s="149" t="s">
        <v>99</v>
      </c>
      <c r="Y441" s="306">
        <v>2422830000</v>
      </c>
      <c r="Z441" s="145" t="s">
        <v>52</v>
      </c>
      <c r="AA441" s="302" t="s">
        <v>44</v>
      </c>
      <c r="AB441" s="155" t="str">
        <f t="shared" si="25"/>
        <v>0411/SPB-SDD/XI/2022</v>
      </c>
      <c r="AC441" s="150">
        <f t="shared" si="26"/>
        <v>44898</v>
      </c>
      <c r="AD441" s="174">
        <v>600000</v>
      </c>
      <c r="AE441" s="302"/>
      <c r="AF441" s="302"/>
      <c r="AG441" s="152">
        <v>44886</v>
      </c>
      <c r="AH441" s="145" t="s">
        <v>2203</v>
      </c>
      <c r="AI441" s="318">
        <v>1114612500</v>
      </c>
      <c r="AJ441" s="153">
        <v>1</v>
      </c>
    </row>
    <row r="442" spans="1:36" ht="31.5" x14ac:dyDescent="0.25">
      <c r="A442" s="326" t="s">
        <v>2379</v>
      </c>
      <c r="B442" s="52">
        <v>44896</v>
      </c>
      <c r="C442" s="155" t="s">
        <v>2670</v>
      </c>
      <c r="D442" s="172" t="s">
        <v>2014</v>
      </c>
      <c r="E442" s="45" t="s">
        <v>51</v>
      </c>
      <c r="F442" s="166" t="s">
        <v>408</v>
      </c>
      <c r="G442" s="174">
        <v>2500000</v>
      </c>
      <c r="H442" s="172" t="s">
        <v>2014</v>
      </c>
      <c r="I442" s="51" t="s">
        <v>133</v>
      </c>
      <c r="J442" s="150">
        <f t="shared" si="24"/>
        <v>44896</v>
      </c>
      <c r="K442" s="52">
        <v>44900</v>
      </c>
      <c r="L442" s="258"/>
      <c r="M442" s="47"/>
      <c r="N442" s="47"/>
      <c r="O442" s="47"/>
      <c r="P442" s="47"/>
      <c r="Q442" s="47"/>
      <c r="R442" s="47"/>
      <c r="S442" s="47"/>
      <c r="T442" s="49"/>
      <c r="U442" s="49"/>
      <c r="V442" s="49"/>
      <c r="W442" s="56"/>
      <c r="X442" s="149" t="s">
        <v>99</v>
      </c>
      <c r="Y442" s="306">
        <v>2422830000</v>
      </c>
      <c r="Z442" s="145" t="s">
        <v>52</v>
      </c>
      <c r="AA442" s="302" t="s">
        <v>44</v>
      </c>
      <c r="AB442" s="155" t="str">
        <f t="shared" si="25"/>
        <v>0412/SPB-SDD/XI/2022</v>
      </c>
      <c r="AC442" s="150">
        <f t="shared" si="26"/>
        <v>44900</v>
      </c>
      <c r="AD442" s="174">
        <v>2500000</v>
      </c>
      <c r="AE442" s="302"/>
      <c r="AF442" s="302"/>
      <c r="AG442" s="152">
        <v>44886</v>
      </c>
      <c r="AH442" s="145" t="s">
        <v>2203</v>
      </c>
      <c r="AI442" s="318">
        <v>1114612500</v>
      </c>
      <c r="AJ442" s="153">
        <v>1</v>
      </c>
    </row>
    <row r="443" spans="1:36" ht="31.5" x14ac:dyDescent="0.25">
      <c r="A443" s="326" t="s">
        <v>2380</v>
      </c>
      <c r="B443" s="52">
        <v>44925</v>
      </c>
      <c r="C443" s="155" t="s">
        <v>2671</v>
      </c>
      <c r="D443" s="172" t="s">
        <v>2015</v>
      </c>
      <c r="E443" s="45" t="s">
        <v>51</v>
      </c>
      <c r="F443" s="166" t="s">
        <v>408</v>
      </c>
      <c r="G443" s="174">
        <v>1000000</v>
      </c>
      <c r="H443" s="172" t="s">
        <v>2015</v>
      </c>
      <c r="I443" s="51" t="s">
        <v>109</v>
      </c>
      <c r="J443" s="150">
        <f t="shared" si="24"/>
        <v>44925</v>
      </c>
      <c r="K443" s="52">
        <v>44898</v>
      </c>
      <c r="L443" s="258"/>
      <c r="M443" s="47"/>
      <c r="N443" s="47"/>
      <c r="O443" s="47"/>
      <c r="P443" s="47"/>
      <c r="Q443" s="47"/>
      <c r="R443" s="47"/>
      <c r="S443" s="47"/>
      <c r="T443" s="49"/>
      <c r="U443" s="49"/>
      <c r="V443" s="49"/>
      <c r="W443" s="56"/>
      <c r="X443" s="149" t="s">
        <v>99</v>
      </c>
      <c r="Y443" s="306">
        <v>2422830000</v>
      </c>
      <c r="Z443" s="145" t="s">
        <v>52</v>
      </c>
      <c r="AA443" s="302" t="s">
        <v>44</v>
      </c>
      <c r="AB443" s="155" t="str">
        <f t="shared" si="25"/>
        <v>0413/SPB-SDD/XI/2022</v>
      </c>
      <c r="AC443" s="150">
        <f t="shared" si="26"/>
        <v>44898</v>
      </c>
      <c r="AD443" s="174">
        <v>1000000</v>
      </c>
      <c r="AE443" s="302"/>
      <c r="AF443" s="302"/>
      <c r="AG443" s="152">
        <v>44886</v>
      </c>
      <c r="AH443" s="145" t="s">
        <v>2203</v>
      </c>
      <c r="AI443" s="318">
        <v>1114612500</v>
      </c>
      <c r="AJ443" s="153">
        <v>1</v>
      </c>
    </row>
    <row r="444" spans="1:36" ht="31.5" x14ac:dyDescent="0.25">
      <c r="A444" s="326" t="s">
        <v>2381</v>
      </c>
      <c r="B444" s="152">
        <v>44897</v>
      </c>
      <c r="C444" s="155" t="s">
        <v>2672</v>
      </c>
      <c r="D444" s="172" t="s">
        <v>2016</v>
      </c>
      <c r="E444" s="45" t="s">
        <v>51</v>
      </c>
      <c r="F444" s="166" t="s">
        <v>408</v>
      </c>
      <c r="G444" s="174">
        <v>4000000</v>
      </c>
      <c r="H444" s="172" t="s">
        <v>2016</v>
      </c>
      <c r="I444" s="51" t="s">
        <v>109</v>
      </c>
      <c r="J444" s="150">
        <f t="shared" si="24"/>
        <v>44897</v>
      </c>
      <c r="K444" s="152">
        <v>44900</v>
      </c>
      <c r="L444" s="257"/>
      <c r="M444" s="302"/>
      <c r="N444" s="302"/>
      <c r="O444" s="302"/>
      <c r="P444" s="302"/>
      <c r="Q444" s="302"/>
      <c r="R444" s="302"/>
      <c r="S444" s="302"/>
      <c r="T444" s="141"/>
      <c r="U444" s="141"/>
      <c r="V444" s="141"/>
      <c r="W444" s="148"/>
      <c r="X444" s="149" t="s">
        <v>99</v>
      </c>
      <c r="Y444" s="306">
        <v>2422830000</v>
      </c>
      <c r="Z444" s="145" t="s">
        <v>52</v>
      </c>
      <c r="AA444" s="302" t="s">
        <v>44</v>
      </c>
      <c r="AB444" s="155" t="str">
        <f t="shared" si="25"/>
        <v>0414/SPB-SDD/XI/2022</v>
      </c>
      <c r="AC444" s="150">
        <f t="shared" si="26"/>
        <v>44900</v>
      </c>
      <c r="AD444" s="174">
        <v>4000000</v>
      </c>
      <c r="AE444" s="302"/>
      <c r="AF444" s="302"/>
      <c r="AG444" s="152">
        <v>44886</v>
      </c>
      <c r="AH444" s="145" t="s">
        <v>2203</v>
      </c>
      <c r="AI444" s="318">
        <v>1114612500</v>
      </c>
      <c r="AJ444" s="153">
        <v>1</v>
      </c>
    </row>
    <row r="445" spans="1:36" ht="31.5" x14ac:dyDescent="0.25">
      <c r="A445" s="326" t="s">
        <v>2382</v>
      </c>
      <c r="B445" s="52">
        <v>44925</v>
      </c>
      <c r="C445" s="155" t="s">
        <v>2673</v>
      </c>
      <c r="D445" s="311" t="s">
        <v>2017</v>
      </c>
      <c r="E445" s="45" t="s">
        <v>51</v>
      </c>
      <c r="F445" s="166" t="s">
        <v>408</v>
      </c>
      <c r="G445" s="174">
        <v>2000000</v>
      </c>
      <c r="H445" s="311" t="s">
        <v>2017</v>
      </c>
      <c r="I445" s="51" t="s">
        <v>2196</v>
      </c>
      <c r="J445" s="150">
        <f t="shared" si="24"/>
        <v>44925</v>
      </c>
      <c r="K445" s="52">
        <v>44900</v>
      </c>
      <c r="L445" s="258"/>
      <c r="M445" s="47"/>
      <c r="N445" s="47"/>
      <c r="O445" s="47"/>
      <c r="P445" s="47"/>
      <c r="Q445" s="47"/>
      <c r="R445" s="47"/>
      <c r="S445" s="47"/>
      <c r="T445" s="49"/>
      <c r="U445" s="49"/>
      <c r="V445" s="49"/>
      <c r="W445" s="56"/>
      <c r="X445" s="149" t="s">
        <v>99</v>
      </c>
      <c r="Y445" s="306">
        <v>2422830000</v>
      </c>
      <c r="Z445" s="145" t="s">
        <v>52</v>
      </c>
      <c r="AA445" s="302" t="s">
        <v>44</v>
      </c>
      <c r="AB445" s="155" t="str">
        <f t="shared" si="25"/>
        <v>0415/SPB-SDD/XI/2022</v>
      </c>
      <c r="AC445" s="150">
        <f t="shared" si="26"/>
        <v>44900</v>
      </c>
      <c r="AD445" s="174">
        <v>2000000</v>
      </c>
      <c r="AE445" s="302"/>
      <c r="AF445" s="302"/>
      <c r="AG445" s="152">
        <v>44886</v>
      </c>
      <c r="AH445" s="145" t="s">
        <v>2203</v>
      </c>
      <c r="AI445" s="318">
        <v>1114612500</v>
      </c>
      <c r="AJ445" s="153">
        <v>1</v>
      </c>
    </row>
    <row r="446" spans="1:36" ht="31.5" x14ac:dyDescent="0.25">
      <c r="A446" s="326" t="s">
        <v>2383</v>
      </c>
      <c r="B446" s="52">
        <v>44893</v>
      </c>
      <c r="C446" s="155" t="s">
        <v>2674</v>
      </c>
      <c r="D446" s="311" t="s">
        <v>2018</v>
      </c>
      <c r="E446" s="45" t="s">
        <v>51</v>
      </c>
      <c r="F446" s="166" t="s">
        <v>408</v>
      </c>
      <c r="G446" s="174">
        <v>2000000</v>
      </c>
      <c r="H446" s="311" t="s">
        <v>2018</v>
      </c>
      <c r="I446" s="51" t="s">
        <v>2198</v>
      </c>
      <c r="J446" s="150">
        <f t="shared" ref="J446:J509" si="27">B446</f>
        <v>44893</v>
      </c>
      <c r="K446" s="52">
        <v>44900</v>
      </c>
      <c r="L446" s="258"/>
      <c r="M446" s="47"/>
      <c r="N446" s="47"/>
      <c r="O446" s="47"/>
      <c r="P446" s="47"/>
      <c r="Q446" s="47"/>
      <c r="R446" s="47"/>
      <c r="S446" s="47"/>
      <c r="T446" s="49"/>
      <c r="U446" s="49"/>
      <c r="V446" s="49"/>
      <c r="W446" s="56"/>
      <c r="X446" s="149" t="s">
        <v>99</v>
      </c>
      <c r="Y446" s="306">
        <v>2422830000</v>
      </c>
      <c r="Z446" s="145" t="s">
        <v>52</v>
      </c>
      <c r="AA446" s="302" t="s">
        <v>44</v>
      </c>
      <c r="AB446" s="155" t="str">
        <f t="shared" si="25"/>
        <v>0416/SPB-SDD/XI/2022</v>
      </c>
      <c r="AC446" s="150">
        <f t="shared" si="26"/>
        <v>44900</v>
      </c>
      <c r="AD446" s="174">
        <v>2000000</v>
      </c>
      <c r="AE446" s="302"/>
      <c r="AF446" s="302"/>
      <c r="AG446" s="152">
        <v>44886</v>
      </c>
      <c r="AH446" s="145" t="s">
        <v>2203</v>
      </c>
      <c r="AI446" s="318">
        <v>1114612500</v>
      </c>
      <c r="AJ446" s="153">
        <v>1</v>
      </c>
    </row>
    <row r="447" spans="1:36" ht="31.5" x14ac:dyDescent="0.25">
      <c r="A447" s="326" t="s">
        <v>2384</v>
      </c>
      <c r="B447" s="52">
        <v>44925</v>
      </c>
      <c r="C447" s="155" t="s">
        <v>2675</v>
      </c>
      <c r="D447" s="311" t="s">
        <v>2019</v>
      </c>
      <c r="E447" s="45" t="s">
        <v>51</v>
      </c>
      <c r="F447" s="166" t="s">
        <v>408</v>
      </c>
      <c r="G447" s="174">
        <v>2000000</v>
      </c>
      <c r="H447" s="311" t="s">
        <v>2019</v>
      </c>
      <c r="I447" s="51" t="s">
        <v>114</v>
      </c>
      <c r="J447" s="150">
        <f t="shared" si="27"/>
        <v>44925</v>
      </c>
      <c r="K447" s="52">
        <v>44898</v>
      </c>
      <c r="L447" s="258"/>
      <c r="M447" s="47"/>
      <c r="N447" s="47"/>
      <c r="O447" s="47"/>
      <c r="P447" s="47"/>
      <c r="Q447" s="47"/>
      <c r="R447" s="47"/>
      <c r="S447" s="47"/>
      <c r="T447" s="49"/>
      <c r="U447" s="49"/>
      <c r="V447" s="49"/>
      <c r="W447" s="56"/>
      <c r="X447" s="149" t="s">
        <v>99</v>
      </c>
      <c r="Y447" s="306">
        <v>2422830000</v>
      </c>
      <c r="Z447" s="145" t="s">
        <v>52</v>
      </c>
      <c r="AA447" s="302" t="s">
        <v>44</v>
      </c>
      <c r="AB447" s="155" t="str">
        <f t="shared" si="25"/>
        <v>0417/SPB-SDD/XI/2022</v>
      </c>
      <c r="AC447" s="150">
        <f t="shared" si="26"/>
        <v>44898</v>
      </c>
      <c r="AD447" s="174">
        <v>2000000</v>
      </c>
      <c r="AE447" s="302"/>
      <c r="AF447" s="302"/>
      <c r="AG447" s="152">
        <v>44886</v>
      </c>
      <c r="AH447" s="145" t="s">
        <v>2203</v>
      </c>
      <c r="AI447" s="318">
        <v>1114612500</v>
      </c>
      <c r="AJ447" s="153">
        <v>1</v>
      </c>
    </row>
    <row r="448" spans="1:36" ht="31.5" x14ac:dyDescent="0.25">
      <c r="A448" s="326" t="s">
        <v>2385</v>
      </c>
      <c r="B448" s="152">
        <v>44896</v>
      </c>
      <c r="C448" s="155" t="s">
        <v>2676</v>
      </c>
      <c r="D448" s="311" t="s">
        <v>2020</v>
      </c>
      <c r="E448" s="45" t="s">
        <v>51</v>
      </c>
      <c r="F448" s="166" t="s">
        <v>408</v>
      </c>
      <c r="G448" s="174">
        <v>2000000</v>
      </c>
      <c r="H448" s="311" t="s">
        <v>2020</v>
      </c>
      <c r="I448" s="51" t="s">
        <v>109</v>
      </c>
      <c r="J448" s="150">
        <f t="shared" si="27"/>
        <v>44896</v>
      </c>
      <c r="K448" s="52">
        <v>44899</v>
      </c>
      <c r="L448" s="258"/>
      <c r="M448" s="47"/>
      <c r="N448" s="47"/>
      <c r="O448" s="47"/>
      <c r="P448" s="47"/>
      <c r="Q448" s="47"/>
      <c r="R448" s="47"/>
      <c r="S448" s="47"/>
      <c r="T448" s="49"/>
      <c r="U448" s="49"/>
      <c r="V448" s="49"/>
      <c r="W448" s="56"/>
      <c r="X448" s="149" t="s">
        <v>99</v>
      </c>
      <c r="Y448" s="306">
        <v>2422830000</v>
      </c>
      <c r="Z448" s="145" t="s">
        <v>52</v>
      </c>
      <c r="AA448" s="302" t="s">
        <v>44</v>
      </c>
      <c r="AB448" s="155" t="str">
        <f t="shared" si="25"/>
        <v>0418/SPB-SDD/XI/2022</v>
      </c>
      <c r="AC448" s="150">
        <f t="shared" si="26"/>
        <v>44899</v>
      </c>
      <c r="AD448" s="174">
        <v>2000000</v>
      </c>
      <c r="AE448" s="302"/>
      <c r="AF448" s="302"/>
      <c r="AG448" s="152">
        <v>44886</v>
      </c>
      <c r="AH448" s="145" t="s">
        <v>2203</v>
      </c>
      <c r="AI448" s="318">
        <v>1114612500</v>
      </c>
      <c r="AJ448" s="153">
        <v>1</v>
      </c>
    </row>
    <row r="449" spans="1:36" ht="31.5" x14ac:dyDescent="0.25">
      <c r="A449" s="326" t="s">
        <v>2386</v>
      </c>
      <c r="B449" s="52">
        <v>44896</v>
      </c>
      <c r="C449" s="155" t="s">
        <v>2677</v>
      </c>
      <c r="D449" s="311" t="s">
        <v>2021</v>
      </c>
      <c r="E449" s="45" t="s">
        <v>51</v>
      </c>
      <c r="F449" s="166" t="s">
        <v>408</v>
      </c>
      <c r="G449" s="174">
        <v>3000000</v>
      </c>
      <c r="H449" s="311" t="s">
        <v>2021</v>
      </c>
      <c r="I449" s="51" t="s">
        <v>133</v>
      </c>
      <c r="J449" s="150">
        <f t="shared" si="27"/>
        <v>44896</v>
      </c>
      <c r="K449" s="241">
        <v>44900</v>
      </c>
      <c r="L449" s="258"/>
      <c r="M449" s="47"/>
      <c r="N449" s="47"/>
      <c r="O449" s="47"/>
      <c r="P449" s="47"/>
      <c r="Q449" s="47"/>
      <c r="R449" s="47"/>
      <c r="S449" s="47"/>
      <c r="T449" s="49"/>
      <c r="U449" s="49"/>
      <c r="V449" s="49"/>
      <c r="W449" s="56"/>
      <c r="X449" s="149" t="s">
        <v>99</v>
      </c>
      <c r="Y449" s="306">
        <v>2422830000</v>
      </c>
      <c r="Z449" s="145" t="s">
        <v>52</v>
      </c>
      <c r="AA449" s="302" t="s">
        <v>44</v>
      </c>
      <c r="AB449" s="155" t="str">
        <f t="shared" si="25"/>
        <v>0419/SPB-SDD/XI/2022</v>
      </c>
      <c r="AC449" s="150">
        <f t="shared" si="26"/>
        <v>44900</v>
      </c>
      <c r="AD449" s="174">
        <v>3000000</v>
      </c>
      <c r="AE449" s="302"/>
      <c r="AF449" s="302"/>
      <c r="AG449" s="152">
        <v>44886</v>
      </c>
      <c r="AH449" s="145" t="s">
        <v>2203</v>
      </c>
      <c r="AI449" s="318">
        <v>1114612500</v>
      </c>
      <c r="AJ449" s="153">
        <v>1</v>
      </c>
    </row>
    <row r="450" spans="1:36" ht="31.5" x14ac:dyDescent="0.25">
      <c r="A450" s="326" t="s">
        <v>2387</v>
      </c>
      <c r="B450" s="52">
        <v>44896</v>
      </c>
      <c r="C450" s="155" t="s">
        <v>2678</v>
      </c>
      <c r="D450" s="311" t="s">
        <v>2022</v>
      </c>
      <c r="E450" s="45" t="s">
        <v>51</v>
      </c>
      <c r="F450" s="166" t="s">
        <v>408</v>
      </c>
      <c r="G450" s="174">
        <v>3400000</v>
      </c>
      <c r="H450" s="311" t="s">
        <v>2022</v>
      </c>
      <c r="I450" s="51" t="s">
        <v>114</v>
      </c>
      <c r="J450" s="150">
        <f t="shared" si="27"/>
        <v>44896</v>
      </c>
      <c r="K450" s="241">
        <v>44899</v>
      </c>
      <c r="L450" s="258"/>
      <c r="M450" s="47"/>
      <c r="N450" s="47"/>
      <c r="O450" s="47"/>
      <c r="P450" s="47"/>
      <c r="Q450" s="47"/>
      <c r="R450" s="47"/>
      <c r="S450" s="47"/>
      <c r="T450" s="49"/>
      <c r="U450" s="49"/>
      <c r="V450" s="49"/>
      <c r="W450" s="56"/>
      <c r="X450" s="149" t="s">
        <v>99</v>
      </c>
      <c r="Y450" s="306">
        <v>2422830000</v>
      </c>
      <c r="Z450" s="145" t="s">
        <v>52</v>
      </c>
      <c r="AA450" s="302" t="s">
        <v>44</v>
      </c>
      <c r="AB450" s="155" t="str">
        <f t="shared" si="25"/>
        <v>0420/SPB-SDD/XI/2022</v>
      </c>
      <c r="AC450" s="150">
        <f t="shared" si="26"/>
        <v>44899</v>
      </c>
      <c r="AD450" s="174">
        <v>3400000</v>
      </c>
      <c r="AE450" s="302"/>
      <c r="AF450" s="302"/>
      <c r="AG450" s="152">
        <v>44886</v>
      </c>
      <c r="AH450" s="145" t="s">
        <v>2203</v>
      </c>
      <c r="AI450" s="318">
        <v>1114612500</v>
      </c>
      <c r="AJ450" s="153">
        <v>1</v>
      </c>
    </row>
    <row r="451" spans="1:36" ht="31.5" x14ac:dyDescent="0.25">
      <c r="A451" s="326" t="s">
        <v>2388</v>
      </c>
      <c r="B451" s="52">
        <v>44897</v>
      </c>
      <c r="C451" s="155" t="s">
        <v>2679</v>
      </c>
      <c r="D451" s="312" t="s">
        <v>2023</v>
      </c>
      <c r="E451" s="45" t="s">
        <v>51</v>
      </c>
      <c r="F451" s="166" t="s">
        <v>408</v>
      </c>
      <c r="G451" s="315">
        <v>5000000</v>
      </c>
      <c r="H451" s="312" t="s">
        <v>2023</v>
      </c>
      <c r="I451" s="51" t="s">
        <v>114</v>
      </c>
      <c r="J451" s="150">
        <f t="shared" si="27"/>
        <v>44897</v>
      </c>
      <c r="K451" s="241">
        <v>44900</v>
      </c>
      <c r="L451" s="258"/>
      <c r="M451" s="47"/>
      <c r="N451" s="47"/>
      <c r="O451" s="47"/>
      <c r="P451" s="47"/>
      <c r="Q451" s="47"/>
      <c r="R451" s="47"/>
      <c r="S451" s="47"/>
      <c r="T451" s="49"/>
      <c r="U451" s="49"/>
      <c r="V451" s="49"/>
      <c r="W451" s="56"/>
      <c r="X451" s="149" t="s">
        <v>99</v>
      </c>
      <c r="Y451" s="306">
        <v>2422830000</v>
      </c>
      <c r="Z451" s="145" t="s">
        <v>52</v>
      </c>
      <c r="AA451" s="302" t="s">
        <v>44</v>
      </c>
      <c r="AB451" s="155" t="str">
        <f t="shared" si="25"/>
        <v>0421/SPB-SDD/XI/2022</v>
      </c>
      <c r="AC451" s="150">
        <f t="shared" si="26"/>
        <v>44900</v>
      </c>
      <c r="AD451" s="315">
        <v>5000000</v>
      </c>
      <c r="AE451" s="302"/>
      <c r="AF451" s="302"/>
      <c r="AG451" s="152">
        <v>44886</v>
      </c>
      <c r="AH451" s="145" t="s">
        <v>2203</v>
      </c>
      <c r="AI451" s="318">
        <v>1114612500</v>
      </c>
      <c r="AJ451" s="153">
        <v>1</v>
      </c>
    </row>
    <row r="452" spans="1:36" ht="31.5" x14ac:dyDescent="0.25">
      <c r="A452" s="326" t="s">
        <v>2389</v>
      </c>
      <c r="B452" s="52">
        <v>44895</v>
      </c>
      <c r="C452" s="155" t="s">
        <v>2680</v>
      </c>
      <c r="D452" s="172" t="s">
        <v>2024</v>
      </c>
      <c r="E452" s="45" t="s">
        <v>51</v>
      </c>
      <c r="F452" s="166" t="s">
        <v>408</v>
      </c>
      <c r="G452" s="174">
        <v>1000000</v>
      </c>
      <c r="H452" s="172" t="s">
        <v>2024</v>
      </c>
      <c r="I452" s="51" t="s">
        <v>109</v>
      </c>
      <c r="J452" s="150">
        <f t="shared" si="27"/>
        <v>44895</v>
      </c>
      <c r="K452" s="152">
        <v>44898</v>
      </c>
      <c r="L452" s="258"/>
      <c r="M452" s="47"/>
      <c r="N452" s="47"/>
      <c r="O452" s="47"/>
      <c r="P452" s="47"/>
      <c r="Q452" s="47"/>
      <c r="R452" s="47"/>
      <c r="S452" s="47"/>
      <c r="T452" s="49"/>
      <c r="U452" s="49"/>
      <c r="V452" s="49"/>
      <c r="W452" s="56"/>
      <c r="X452" s="149" t="s">
        <v>99</v>
      </c>
      <c r="Y452" s="306">
        <v>2422830000</v>
      </c>
      <c r="Z452" s="145" t="s">
        <v>52</v>
      </c>
      <c r="AA452" s="302" t="s">
        <v>44</v>
      </c>
      <c r="AB452" s="155" t="str">
        <f t="shared" si="25"/>
        <v>0422/SPB-SDD/XI/2022</v>
      </c>
      <c r="AC452" s="150">
        <f t="shared" si="26"/>
        <v>44898</v>
      </c>
      <c r="AD452" s="174">
        <v>1000000</v>
      </c>
      <c r="AE452" s="302"/>
      <c r="AF452" s="302"/>
      <c r="AG452" s="152">
        <v>44886</v>
      </c>
      <c r="AH452" s="145" t="s">
        <v>2203</v>
      </c>
      <c r="AI452" s="318">
        <v>1114612500</v>
      </c>
      <c r="AJ452" s="153">
        <v>1</v>
      </c>
    </row>
    <row r="453" spans="1:36" ht="31.5" x14ac:dyDescent="0.25">
      <c r="A453" s="326" t="s">
        <v>2390</v>
      </c>
      <c r="B453" s="52">
        <v>44893</v>
      </c>
      <c r="C453" s="155" t="s">
        <v>2681</v>
      </c>
      <c r="D453" s="172" t="s">
        <v>2025</v>
      </c>
      <c r="E453" s="45" t="s">
        <v>51</v>
      </c>
      <c r="F453" s="166" t="s">
        <v>408</v>
      </c>
      <c r="G453" s="174">
        <v>600000</v>
      </c>
      <c r="H453" s="172" t="s">
        <v>2025</v>
      </c>
      <c r="I453" s="145" t="s">
        <v>129</v>
      </c>
      <c r="J453" s="150">
        <f t="shared" si="27"/>
        <v>44893</v>
      </c>
      <c r="K453" s="52">
        <v>44895</v>
      </c>
      <c r="L453" s="258"/>
      <c r="M453" s="47"/>
      <c r="N453" s="47"/>
      <c r="O453" s="47"/>
      <c r="P453" s="47"/>
      <c r="Q453" s="47"/>
      <c r="R453" s="47"/>
      <c r="S453" s="47"/>
      <c r="T453" s="49"/>
      <c r="U453" s="49"/>
      <c r="V453" s="49"/>
      <c r="W453" s="56"/>
      <c r="X453" s="149" t="s">
        <v>99</v>
      </c>
      <c r="Y453" s="306">
        <v>2422830000</v>
      </c>
      <c r="Z453" s="145" t="s">
        <v>52</v>
      </c>
      <c r="AA453" s="302" t="s">
        <v>44</v>
      </c>
      <c r="AB453" s="155" t="str">
        <f t="shared" si="25"/>
        <v>0423/SPB-SDD/XI/2022</v>
      </c>
      <c r="AC453" s="150">
        <f t="shared" si="26"/>
        <v>44895</v>
      </c>
      <c r="AD453" s="174">
        <v>600000</v>
      </c>
      <c r="AE453" s="302"/>
      <c r="AF453" s="302"/>
      <c r="AG453" s="152">
        <v>44886</v>
      </c>
      <c r="AH453" s="145" t="s">
        <v>2203</v>
      </c>
      <c r="AI453" s="318">
        <v>1114612500</v>
      </c>
      <c r="AJ453" s="153">
        <v>1</v>
      </c>
    </row>
    <row r="454" spans="1:36" ht="31.5" x14ac:dyDescent="0.25">
      <c r="A454" s="326" t="s">
        <v>2391</v>
      </c>
      <c r="B454" s="52">
        <v>44925</v>
      </c>
      <c r="C454" s="155" t="s">
        <v>2682</v>
      </c>
      <c r="D454" s="311" t="s">
        <v>2026</v>
      </c>
      <c r="E454" s="45" t="s">
        <v>51</v>
      </c>
      <c r="F454" s="166" t="s">
        <v>408</v>
      </c>
      <c r="G454" s="174">
        <v>4000000</v>
      </c>
      <c r="H454" s="311" t="s">
        <v>2026</v>
      </c>
      <c r="I454" s="51" t="s">
        <v>109</v>
      </c>
      <c r="J454" s="150">
        <f t="shared" si="27"/>
        <v>44925</v>
      </c>
      <c r="K454" s="52">
        <v>44898</v>
      </c>
      <c r="L454" s="258"/>
      <c r="M454" s="47"/>
      <c r="N454" s="47"/>
      <c r="O454" s="47"/>
      <c r="P454" s="47"/>
      <c r="Q454" s="47"/>
      <c r="R454" s="47"/>
      <c r="S454" s="47"/>
      <c r="T454" s="49"/>
      <c r="U454" s="49"/>
      <c r="V454" s="49"/>
      <c r="W454" s="56"/>
      <c r="X454" s="149" t="s">
        <v>99</v>
      </c>
      <c r="Y454" s="306">
        <v>2422830000</v>
      </c>
      <c r="Z454" s="145" t="s">
        <v>52</v>
      </c>
      <c r="AA454" s="302" t="s">
        <v>44</v>
      </c>
      <c r="AB454" s="155" t="str">
        <f t="shared" si="25"/>
        <v>0424/SPB-SDD/XI/2022</v>
      </c>
      <c r="AC454" s="150">
        <f t="shared" si="26"/>
        <v>44898</v>
      </c>
      <c r="AD454" s="174">
        <v>4000000</v>
      </c>
      <c r="AE454" s="302"/>
      <c r="AF454" s="302"/>
      <c r="AG454" s="152">
        <v>44886</v>
      </c>
      <c r="AH454" s="145" t="s">
        <v>2203</v>
      </c>
      <c r="AI454" s="318">
        <v>1114612500</v>
      </c>
      <c r="AJ454" s="153">
        <v>1</v>
      </c>
    </row>
    <row r="455" spans="1:36" ht="31.5" x14ac:dyDescent="0.25">
      <c r="A455" s="326" t="s">
        <v>2392</v>
      </c>
      <c r="B455" s="152">
        <v>44897</v>
      </c>
      <c r="C455" s="155" t="s">
        <v>2683</v>
      </c>
      <c r="D455" s="172" t="s">
        <v>2027</v>
      </c>
      <c r="E455" s="45" t="s">
        <v>51</v>
      </c>
      <c r="F455" s="166" t="s">
        <v>408</v>
      </c>
      <c r="G455" s="174">
        <v>2000000</v>
      </c>
      <c r="H455" s="172" t="s">
        <v>2027</v>
      </c>
      <c r="I455" s="51" t="s">
        <v>109</v>
      </c>
      <c r="J455" s="150">
        <f t="shared" si="27"/>
        <v>44897</v>
      </c>
      <c r="K455" s="52">
        <v>44900</v>
      </c>
      <c r="L455" s="258"/>
      <c r="M455" s="47"/>
      <c r="N455" s="47"/>
      <c r="O455" s="47"/>
      <c r="P455" s="47"/>
      <c r="Q455" s="47"/>
      <c r="R455" s="47"/>
      <c r="S455" s="47"/>
      <c r="T455" s="49"/>
      <c r="U455" s="49"/>
      <c r="V455" s="49"/>
      <c r="W455" s="56"/>
      <c r="X455" s="149" t="s">
        <v>99</v>
      </c>
      <c r="Y455" s="306">
        <v>2422830000</v>
      </c>
      <c r="Z455" s="145" t="s">
        <v>52</v>
      </c>
      <c r="AA455" s="302" t="s">
        <v>44</v>
      </c>
      <c r="AB455" s="155" t="str">
        <f t="shared" si="25"/>
        <v>0425/SPB-SDD/XI/2022</v>
      </c>
      <c r="AC455" s="150">
        <f t="shared" si="26"/>
        <v>44900</v>
      </c>
      <c r="AD455" s="174">
        <v>2000000</v>
      </c>
      <c r="AE455" s="302"/>
      <c r="AF455" s="302"/>
      <c r="AG455" s="152">
        <v>44886</v>
      </c>
      <c r="AH455" s="145" t="s">
        <v>2203</v>
      </c>
      <c r="AI455" s="318">
        <v>1114612500</v>
      </c>
      <c r="AJ455" s="153">
        <v>1</v>
      </c>
    </row>
    <row r="456" spans="1:36" ht="31.5" x14ac:dyDescent="0.25">
      <c r="A456" s="326" t="s">
        <v>2393</v>
      </c>
      <c r="B456" s="52">
        <v>44897</v>
      </c>
      <c r="C456" s="155" t="s">
        <v>2684</v>
      </c>
      <c r="D456" s="172" t="s">
        <v>1412</v>
      </c>
      <c r="E456" s="45" t="s">
        <v>51</v>
      </c>
      <c r="F456" s="166" t="s">
        <v>408</v>
      </c>
      <c r="G456" s="174">
        <v>2000000</v>
      </c>
      <c r="H456" s="172" t="s">
        <v>1412</v>
      </c>
      <c r="I456" s="51" t="s">
        <v>114</v>
      </c>
      <c r="J456" s="150">
        <f t="shared" si="27"/>
        <v>44897</v>
      </c>
      <c r="K456" s="152">
        <v>44900</v>
      </c>
      <c r="L456" s="258"/>
      <c r="M456" s="47"/>
      <c r="N456" s="47"/>
      <c r="O456" s="47"/>
      <c r="P456" s="47"/>
      <c r="Q456" s="47"/>
      <c r="R456" s="47"/>
      <c r="S456" s="47"/>
      <c r="T456" s="49"/>
      <c r="U456" s="49"/>
      <c r="V456" s="49"/>
      <c r="W456" s="56"/>
      <c r="X456" s="149" t="s">
        <v>99</v>
      </c>
      <c r="Y456" s="306">
        <v>2422830000</v>
      </c>
      <c r="Z456" s="145" t="s">
        <v>52</v>
      </c>
      <c r="AA456" s="302" t="s">
        <v>44</v>
      </c>
      <c r="AB456" s="155" t="str">
        <f t="shared" si="25"/>
        <v>0426/SPB-SDD/XI/2022</v>
      </c>
      <c r="AC456" s="150">
        <f t="shared" si="26"/>
        <v>44900</v>
      </c>
      <c r="AD456" s="174">
        <v>2000000</v>
      </c>
      <c r="AE456" s="302"/>
      <c r="AF456" s="302"/>
      <c r="AG456" s="152">
        <v>44886</v>
      </c>
      <c r="AH456" s="145" t="s">
        <v>2203</v>
      </c>
      <c r="AI456" s="318">
        <v>1114612500</v>
      </c>
      <c r="AJ456" s="153">
        <v>1</v>
      </c>
    </row>
    <row r="457" spans="1:36" ht="31.5" x14ac:dyDescent="0.25">
      <c r="A457" s="326" t="s">
        <v>2394</v>
      </c>
      <c r="B457" s="152">
        <v>44896</v>
      </c>
      <c r="C457" s="155" t="s">
        <v>2685</v>
      </c>
      <c r="D457" s="172" t="s">
        <v>2028</v>
      </c>
      <c r="E457" s="45" t="s">
        <v>51</v>
      </c>
      <c r="F457" s="166" t="s">
        <v>408</v>
      </c>
      <c r="G457" s="174">
        <v>2000000</v>
      </c>
      <c r="H457" s="172" t="s">
        <v>2028</v>
      </c>
      <c r="I457" s="145" t="s">
        <v>109</v>
      </c>
      <c r="J457" s="150">
        <f t="shared" si="27"/>
        <v>44896</v>
      </c>
      <c r="K457" s="52">
        <v>44899</v>
      </c>
      <c r="L457" s="258"/>
      <c r="M457" s="47"/>
      <c r="N457" s="47"/>
      <c r="O457" s="47"/>
      <c r="P457" s="47"/>
      <c r="Q457" s="47"/>
      <c r="R457" s="47"/>
      <c r="S457" s="47"/>
      <c r="T457" s="49"/>
      <c r="U457" s="49"/>
      <c r="V457" s="49"/>
      <c r="W457" s="56"/>
      <c r="X457" s="149" t="s">
        <v>99</v>
      </c>
      <c r="Y457" s="306">
        <v>2422830000</v>
      </c>
      <c r="Z457" s="145" t="s">
        <v>52</v>
      </c>
      <c r="AA457" s="302" t="s">
        <v>44</v>
      </c>
      <c r="AB457" s="155" t="str">
        <f t="shared" si="25"/>
        <v>0427/SPB-SDD/XI/2022</v>
      </c>
      <c r="AC457" s="150">
        <f t="shared" si="26"/>
        <v>44899</v>
      </c>
      <c r="AD457" s="174">
        <v>2000000</v>
      </c>
      <c r="AE457" s="302"/>
      <c r="AF457" s="302"/>
      <c r="AG457" s="152">
        <v>44886</v>
      </c>
      <c r="AH457" s="145" t="s">
        <v>2203</v>
      </c>
      <c r="AI457" s="318">
        <v>1114612500</v>
      </c>
      <c r="AJ457" s="153">
        <v>1</v>
      </c>
    </row>
    <row r="458" spans="1:36" ht="31.5" x14ac:dyDescent="0.25">
      <c r="A458" s="326" t="s">
        <v>2395</v>
      </c>
      <c r="B458" s="52">
        <v>44896</v>
      </c>
      <c r="C458" s="155" t="s">
        <v>2686</v>
      </c>
      <c r="D458" s="311" t="s">
        <v>1408</v>
      </c>
      <c r="E458" s="45" t="s">
        <v>51</v>
      </c>
      <c r="F458" s="166" t="s">
        <v>408</v>
      </c>
      <c r="G458" s="174">
        <v>2000000</v>
      </c>
      <c r="H458" s="311" t="s">
        <v>1408</v>
      </c>
      <c r="I458" s="51" t="s">
        <v>109</v>
      </c>
      <c r="J458" s="150">
        <f t="shared" si="27"/>
        <v>44896</v>
      </c>
      <c r="K458" s="52">
        <v>44899</v>
      </c>
      <c r="L458" s="258"/>
      <c r="M458" s="47"/>
      <c r="N458" s="47"/>
      <c r="O458" s="47"/>
      <c r="P458" s="47"/>
      <c r="Q458" s="47"/>
      <c r="R458" s="47"/>
      <c r="S458" s="47"/>
      <c r="T458" s="49"/>
      <c r="U458" s="49"/>
      <c r="V458" s="49"/>
      <c r="W458" s="56"/>
      <c r="X458" s="149" t="s">
        <v>99</v>
      </c>
      <c r="Y458" s="306">
        <v>2422830000</v>
      </c>
      <c r="Z458" s="145" t="s">
        <v>52</v>
      </c>
      <c r="AA458" s="302" t="s">
        <v>44</v>
      </c>
      <c r="AB458" s="155" t="str">
        <f t="shared" si="25"/>
        <v>0428/SPB-SDD/XI/2022</v>
      </c>
      <c r="AC458" s="150">
        <f t="shared" si="26"/>
        <v>44899</v>
      </c>
      <c r="AD458" s="174">
        <v>2000000</v>
      </c>
      <c r="AE458" s="302"/>
      <c r="AF458" s="302"/>
      <c r="AG458" s="152">
        <v>44886</v>
      </c>
      <c r="AH458" s="145" t="s">
        <v>2203</v>
      </c>
      <c r="AI458" s="318">
        <v>1114612500</v>
      </c>
      <c r="AJ458" s="153">
        <v>1</v>
      </c>
    </row>
    <row r="459" spans="1:36" ht="31.5" x14ac:dyDescent="0.25">
      <c r="A459" s="326" t="s">
        <v>2396</v>
      </c>
      <c r="B459" s="52">
        <v>44925</v>
      </c>
      <c r="C459" s="155" t="s">
        <v>2687</v>
      </c>
      <c r="D459" s="311" t="s">
        <v>1406</v>
      </c>
      <c r="E459" s="45" t="s">
        <v>51</v>
      </c>
      <c r="F459" s="166" t="s">
        <v>408</v>
      </c>
      <c r="G459" s="174">
        <v>2900000</v>
      </c>
      <c r="H459" s="311" t="s">
        <v>1406</v>
      </c>
      <c r="I459" s="51" t="s">
        <v>114</v>
      </c>
      <c r="J459" s="150">
        <f t="shared" si="27"/>
        <v>44925</v>
      </c>
      <c r="K459" s="241">
        <v>44898</v>
      </c>
      <c r="L459" s="258"/>
      <c r="M459" s="47"/>
      <c r="N459" s="47"/>
      <c r="O459" s="47"/>
      <c r="P459" s="47"/>
      <c r="Q459" s="47"/>
      <c r="R459" s="47"/>
      <c r="S459" s="47"/>
      <c r="T459" s="49"/>
      <c r="U459" s="49"/>
      <c r="V459" s="49"/>
      <c r="W459" s="56"/>
      <c r="X459" s="149" t="s">
        <v>99</v>
      </c>
      <c r="Y459" s="306">
        <v>2422830000</v>
      </c>
      <c r="Z459" s="145" t="s">
        <v>52</v>
      </c>
      <c r="AA459" s="302" t="s">
        <v>44</v>
      </c>
      <c r="AB459" s="155" t="str">
        <f t="shared" si="25"/>
        <v>0429/SPB-SDD/XI/2022</v>
      </c>
      <c r="AC459" s="150">
        <f t="shared" si="26"/>
        <v>44898</v>
      </c>
      <c r="AD459" s="174">
        <v>2900000</v>
      </c>
      <c r="AE459" s="302"/>
      <c r="AF459" s="302"/>
      <c r="AG459" s="152">
        <v>44886</v>
      </c>
      <c r="AH459" s="145" t="s">
        <v>2203</v>
      </c>
      <c r="AI459" s="318">
        <v>1114612500</v>
      </c>
      <c r="AJ459" s="153">
        <v>1</v>
      </c>
    </row>
    <row r="460" spans="1:36" ht="31.5" x14ac:dyDescent="0.25">
      <c r="A460" s="326" t="s">
        <v>2397</v>
      </c>
      <c r="B460" s="52">
        <v>44895</v>
      </c>
      <c r="C460" s="155" t="s">
        <v>2688</v>
      </c>
      <c r="D460" s="311" t="s">
        <v>2029</v>
      </c>
      <c r="E460" s="45" t="s">
        <v>51</v>
      </c>
      <c r="F460" s="166" t="s">
        <v>408</v>
      </c>
      <c r="G460" s="174">
        <v>5000000</v>
      </c>
      <c r="H460" s="311" t="s">
        <v>2029</v>
      </c>
      <c r="I460" s="51" t="s">
        <v>109</v>
      </c>
      <c r="J460" s="150">
        <f t="shared" si="27"/>
        <v>44895</v>
      </c>
      <c r="K460" s="241">
        <v>44898</v>
      </c>
      <c r="L460" s="258"/>
      <c r="M460" s="47"/>
      <c r="N460" s="47"/>
      <c r="O460" s="47"/>
      <c r="P460" s="47"/>
      <c r="Q460" s="47"/>
      <c r="R460" s="47"/>
      <c r="S460" s="47"/>
      <c r="T460" s="49"/>
      <c r="U460" s="49"/>
      <c r="V460" s="49"/>
      <c r="W460" s="56"/>
      <c r="X460" s="149" t="s">
        <v>99</v>
      </c>
      <c r="Y460" s="306">
        <v>2422830000</v>
      </c>
      <c r="Z460" s="145" t="s">
        <v>52</v>
      </c>
      <c r="AA460" s="302" t="s">
        <v>44</v>
      </c>
      <c r="AB460" s="155" t="str">
        <f t="shared" si="25"/>
        <v>0430/SPB-SDD/XI/2022</v>
      </c>
      <c r="AC460" s="150">
        <f t="shared" si="26"/>
        <v>44898</v>
      </c>
      <c r="AD460" s="174">
        <v>5000000</v>
      </c>
      <c r="AE460" s="302"/>
      <c r="AF460" s="302"/>
      <c r="AG460" s="152">
        <v>44886</v>
      </c>
      <c r="AH460" s="145" t="s">
        <v>2203</v>
      </c>
      <c r="AI460" s="318">
        <v>1114612500</v>
      </c>
      <c r="AJ460" s="153">
        <v>1</v>
      </c>
    </row>
    <row r="461" spans="1:36" ht="31.5" x14ac:dyDescent="0.25">
      <c r="A461" s="326" t="s">
        <v>2398</v>
      </c>
      <c r="B461" s="52" t="s">
        <v>2909</v>
      </c>
      <c r="C461" s="155" t="s">
        <v>2689</v>
      </c>
      <c r="D461" s="172" t="s">
        <v>2030</v>
      </c>
      <c r="E461" s="45" t="s">
        <v>51</v>
      </c>
      <c r="F461" s="45" t="s">
        <v>406</v>
      </c>
      <c r="G461" s="316">
        <v>600000</v>
      </c>
      <c r="H461" s="172" t="s">
        <v>2030</v>
      </c>
      <c r="I461" s="51" t="s">
        <v>129</v>
      </c>
      <c r="J461" s="150" t="str">
        <f t="shared" si="27"/>
        <v>02-12-2022</v>
      </c>
      <c r="K461" s="241">
        <v>44899</v>
      </c>
      <c r="L461" s="258"/>
      <c r="M461" s="47"/>
      <c r="N461" s="47"/>
      <c r="O461" s="47"/>
      <c r="P461" s="47"/>
      <c r="Q461" s="47"/>
      <c r="R461" s="47"/>
      <c r="S461" s="47"/>
      <c r="T461" s="49"/>
      <c r="U461" s="49"/>
      <c r="V461" s="49"/>
      <c r="W461" s="56"/>
      <c r="X461" s="149" t="s">
        <v>99</v>
      </c>
      <c r="Y461" s="306">
        <v>2422830000</v>
      </c>
      <c r="Z461" s="145" t="s">
        <v>52</v>
      </c>
      <c r="AA461" s="302" t="s">
        <v>44</v>
      </c>
      <c r="AB461" s="155" t="str">
        <f t="shared" si="25"/>
        <v>0431/SPB-SDD/XI/2022</v>
      </c>
      <c r="AC461" s="150">
        <f t="shared" si="26"/>
        <v>44899</v>
      </c>
      <c r="AD461" s="316">
        <v>600000</v>
      </c>
      <c r="AE461" s="302"/>
      <c r="AF461" s="302"/>
      <c r="AG461" s="152">
        <v>44886</v>
      </c>
      <c r="AH461" s="145" t="s">
        <v>2203</v>
      </c>
      <c r="AI461" s="318">
        <v>1114612500</v>
      </c>
      <c r="AJ461" s="153">
        <v>1</v>
      </c>
    </row>
    <row r="462" spans="1:36" ht="31.5" x14ac:dyDescent="0.25">
      <c r="A462" s="326" t="s">
        <v>2399</v>
      </c>
      <c r="B462" s="52">
        <v>44897</v>
      </c>
      <c r="C462" s="155" t="s">
        <v>2690</v>
      </c>
      <c r="D462" s="172" t="s">
        <v>2031</v>
      </c>
      <c r="E462" s="45" t="s">
        <v>51</v>
      </c>
      <c r="F462" s="45" t="s">
        <v>406</v>
      </c>
      <c r="G462" s="174">
        <v>1250000</v>
      </c>
      <c r="H462" s="172" t="s">
        <v>2031</v>
      </c>
      <c r="I462" s="51" t="s">
        <v>133</v>
      </c>
      <c r="J462" s="150">
        <f t="shared" si="27"/>
        <v>44897</v>
      </c>
      <c r="K462" s="152">
        <v>44901</v>
      </c>
      <c r="L462" s="258"/>
      <c r="M462" s="47"/>
      <c r="N462" s="47"/>
      <c r="O462" s="47"/>
      <c r="P462" s="47"/>
      <c r="Q462" s="47"/>
      <c r="R462" s="47"/>
      <c r="S462" s="47"/>
      <c r="T462" s="49"/>
      <c r="U462" s="49"/>
      <c r="V462" s="49"/>
      <c r="W462" s="56"/>
      <c r="X462" s="149" t="s">
        <v>99</v>
      </c>
      <c r="Y462" s="306">
        <v>2422830000</v>
      </c>
      <c r="Z462" s="145" t="s">
        <v>52</v>
      </c>
      <c r="AA462" s="302" t="s">
        <v>44</v>
      </c>
      <c r="AB462" s="155" t="str">
        <f t="shared" si="25"/>
        <v>0432/SPB-SDD/XI/2022</v>
      </c>
      <c r="AC462" s="150">
        <f t="shared" si="26"/>
        <v>44901</v>
      </c>
      <c r="AD462" s="174">
        <v>1250000</v>
      </c>
      <c r="AE462" s="302"/>
      <c r="AF462" s="302"/>
      <c r="AG462" s="152">
        <v>44886</v>
      </c>
      <c r="AH462" s="145" t="s">
        <v>2203</v>
      </c>
      <c r="AI462" s="318">
        <v>1114612500</v>
      </c>
      <c r="AJ462" s="153">
        <v>1</v>
      </c>
    </row>
    <row r="463" spans="1:36" ht="31.5" x14ac:dyDescent="0.25">
      <c r="A463" s="326" t="s">
        <v>2400</v>
      </c>
      <c r="B463" s="52">
        <v>44925</v>
      </c>
      <c r="C463" s="155" t="s">
        <v>2691</v>
      </c>
      <c r="D463" s="172" t="s">
        <v>1330</v>
      </c>
      <c r="E463" s="45" t="s">
        <v>51</v>
      </c>
      <c r="F463" s="45" t="s">
        <v>406</v>
      </c>
      <c r="G463" s="174">
        <v>5000000</v>
      </c>
      <c r="H463" s="172" t="s">
        <v>1330</v>
      </c>
      <c r="I463" s="51" t="s">
        <v>114</v>
      </c>
      <c r="J463" s="150">
        <f t="shared" si="27"/>
        <v>44925</v>
      </c>
      <c r="K463" s="52">
        <v>44898</v>
      </c>
      <c r="L463" s="258"/>
      <c r="M463" s="47"/>
      <c r="N463" s="47"/>
      <c r="O463" s="47"/>
      <c r="P463" s="47"/>
      <c r="Q463" s="47"/>
      <c r="R463" s="47"/>
      <c r="S463" s="47"/>
      <c r="T463" s="49"/>
      <c r="U463" s="49"/>
      <c r="V463" s="49"/>
      <c r="W463" s="56"/>
      <c r="X463" s="149" t="s">
        <v>99</v>
      </c>
      <c r="Y463" s="306">
        <v>2422830000</v>
      </c>
      <c r="Z463" s="145" t="s">
        <v>52</v>
      </c>
      <c r="AA463" s="302" t="s">
        <v>44</v>
      </c>
      <c r="AB463" s="155" t="str">
        <f t="shared" si="25"/>
        <v>0433/SPB-SDD/XI/2022</v>
      </c>
      <c r="AC463" s="150">
        <f t="shared" si="26"/>
        <v>44898</v>
      </c>
      <c r="AD463" s="174">
        <v>5000000</v>
      </c>
      <c r="AE463" s="302"/>
      <c r="AF463" s="302"/>
      <c r="AG463" s="152">
        <v>44886</v>
      </c>
      <c r="AH463" s="145" t="s">
        <v>2203</v>
      </c>
      <c r="AI463" s="318">
        <v>1114612500</v>
      </c>
      <c r="AJ463" s="153">
        <v>1</v>
      </c>
    </row>
    <row r="464" spans="1:36" ht="31.5" x14ac:dyDescent="0.25">
      <c r="A464" s="326" t="s">
        <v>2401</v>
      </c>
      <c r="B464" s="52">
        <v>44896</v>
      </c>
      <c r="C464" s="155" t="s">
        <v>2692</v>
      </c>
      <c r="D464" s="172" t="s">
        <v>2032</v>
      </c>
      <c r="E464" s="45" t="s">
        <v>51</v>
      </c>
      <c r="F464" s="45" t="s">
        <v>406</v>
      </c>
      <c r="G464" s="174">
        <v>2900000</v>
      </c>
      <c r="H464" s="172" t="s">
        <v>2032</v>
      </c>
      <c r="I464" s="51" t="s">
        <v>109</v>
      </c>
      <c r="J464" s="150">
        <f t="shared" si="27"/>
        <v>44896</v>
      </c>
      <c r="K464" s="52">
        <v>44899</v>
      </c>
      <c r="L464" s="258"/>
      <c r="M464" s="47"/>
      <c r="N464" s="47"/>
      <c r="O464" s="47"/>
      <c r="P464" s="47"/>
      <c r="Q464" s="47"/>
      <c r="R464" s="47"/>
      <c r="S464" s="47"/>
      <c r="T464" s="49"/>
      <c r="U464" s="49"/>
      <c r="V464" s="49"/>
      <c r="W464" s="56"/>
      <c r="X464" s="149" t="s">
        <v>99</v>
      </c>
      <c r="Y464" s="306">
        <v>2422830000</v>
      </c>
      <c r="Z464" s="145" t="s">
        <v>52</v>
      </c>
      <c r="AA464" s="302" t="s">
        <v>44</v>
      </c>
      <c r="AB464" s="155" t="str">
        <f t="shared" si="25"/>
        <v>0434/SPB-SDD/XI/2022</v>
      </c>
      <c r="AC464" s="150">
        <f t="shared" si="26"/>
        <v>44899</v>
      </c>
      <c r="AD464" s="174">
        <v>2900000</v>
      </c>
      <c r="AE464" s="302"/>
      <c r="AF464" s="302"/>
      <c r="AG464" s="152">
        <v>44886</v>
      </c>
      <c r="AH464" s="145" t="s">
        <v>2203</v>
      </c>
      <c r="AI464" s="318">
        <v>1114612500</v>
      </c>
      <c r="AJ464" s="153">
        <v>1</v>
      </c>
    </row>
    <row r="465" spans="1:36" ht="31.5" x14ac:dyDescent="0.25">
      <c r="A465" s="326" t="s">
        <v>2402</v>
      </c>
      <c r="B465" s="52">
        <v>44896</v>
      </c>
      <c r="C465" s="155" t="s">
        <v>2693</v>
      </c>
      <c r="D465" s="172" t="s">
        <v>2033</v>
      </c>
      <c r="E465" s="45" t="s">
        <v>51</v>
      </c>
      <c r="F465" s="45" t="s">
        <v>406</v>
      </c>
      <c r="G465" s="174">
        <v>2850000</v>
      </c>
      <c r="H465" s="172" t="s">
        <v>2033</v>
      </c>
      <c r="I465" s="51" t="s">
        <v>114</v>
      </c>
      <c r="J465" s="150">
        <f t="shared" si="27"/>
        <v>44896</v>
      </c>
      <c r="K465" s="52">
        <v>44899</v>
      </c>
      <c r="L465" s="258"/>
      <c r="M465" s="47"/>
      <c r="N465" s="47"/>
      <c r="O465" s="47"/>
      <c r="P465" s="47"/>
      <c r="Q465" s="47"/>
      <c r="R465" s="47"/>
      <c r="S465" s="47"/>
      <c r="T465" s="49"/>
      <c r="U465" s="49"/>
      <c r="V465" s="49"/>
      <c r="W465" s="56"/>
      <c r="X465" s="149" t="s">
        <v>99</v>
      </c>
      <c r="Y465" s="306">
        <v>2422830000</v>
      </c>
      <c r="Z465" s="145" t="s">
        <v>52</v>
      </c>
      <c r="AA465" s="302" t="s">
        <v>44</v>
      </c>
      <c r="AB465" s="155" t="str">
        <f t="shared" si="25"/>
        <v>0435/SPB-SDD/XI/2022</v>
      </c>
      <c r="AC465" s="150">
        <f t="shared" si="26"/>
        <v>44899</v>
      </c>
      <c r="AD465" s="174">
        <v>2850000</v>
      </c>
      <c r="AE465" s="302"/>
      <c r="AF465" s="302"/>
      <c r="AG465" s="152">
        <v>44886</v>
      </c>
      <c r="AH465" s="145" t="s">
        <v>2203</v>
      </c>
      <c r="AI465" s="318">
        <v>1114612500</v>
      </c>
      <c r="AJ465" s="153">
        <v>1</v>
      </c>
    </row>
    <row r="466" spans="1:36" ht="31.5" x14ac:dyDescent="0.25">
      <c r="A466" s="326" t="s">
        <v>2403</v>
      </c>
      <c r="B466" s="52">
        <v>44925</v>
      </c>
      <c r="C466" s="155" t="s">
        <v>2694</v>
      </c>
      <c r="D466" s="172" t="s">
        <v>2034</v>
      </c>
      <c r="E466" s="45" t="s">
        <v>51</v>
      </c>
      <c r="F466" s="45" t="s">
        <v>406</v>
      </c>
      <c r="G466" s="174">
        <v>3000000</v>
      </c>
      <c r="H466" s="172" t="s">
        <v>2034</v>
      </c>
      <c r="I466" s="51" t="s">
        <v>109</v>
      </c>
      <c r="J466" s="150">
        <f t="shared" si="27"/>
        <v>44925</v>
      </c>
      <c r="K466" s="52">
        <v>44898</v>
      </c>
      <c r="L466" s="258"/>
      <c r="M466" s="47"/>
      <c r="N466" s="47"/>
      <c r="O466" s="47"/>
      <c r="P466" s="47"/>
      <c r="Q466" s="47"/>
      <c r="R466" s="47"/>
      <c r="S466" s="47"/>
      <c r="T466" s="49"/>
      <c r="U466" s="49"/>
      <c r="V466" s="49"/>
      <c r="W466" s="56"/>
      <c r="X466" s="149" t="s">
        <v>99</v>
      </c>
      <c r="Y466" s="306">
        <v>2422830000</v>
      </c>
      <c r="Z466" s="145" t="s">
        <v>52</v>
      </c>
      <c r="AA466" s="302" t="s">
        <v>44</v>
      </c>
      <c r="AB466" s="155" t="str">
        <f t="shared" si="25"/>
        <v>0436/SPB-SDD/XI/2022</v>
      </c>
      <c r="AC466" s="150">
        <f t="shared" si="26"/>
        <v>44898</v>
      </c>
      <c r="AD466" s="174">
        <v>3000000</v>
      </c>
      <c r="AE466" s="302"/>
      <c r="AF466" s="302"/>
      <c r="AG466" s="152">
        <v>44886</v>
      </c>
      <c r="AH466" s="145" t="s">
        <v>2203</v>
      </c>
      <c r="AI466" s="318">
        <v>1114612500</v>
      </c>
      <c r="AJ466" s="153">
        <v>1</v>
      </c>
    </row>
    <row r="467" spans="1:36" ht="31.5" x14ac:dyDescent="0.25">
      <c r="A467" s="326" t="s">
        <v>2404</v>
      </c>
      <c r="B467" s="152">
        <v>44897</v>
      </c>
      <c r="C467" s="155" t="s">
        <v>2695</v>
      </c>
      <c r="D467" s="172" t="s">
        <v>1322</v>
      </c>
      <c r="E467" s="45" t="s">
        <v>51</v>
      </c>
      <c r="F467" s="45" t="s">
        <v>406</v>
      </c>
      <c r="G467" s="174">
        <v>3000000</v>
      </c>
      <c r="H467" s="172" t="s">
        <v>1322</v>
      </c>
      <c r="I467" s="51" t="s">
        <v>133</v>
      </c>
      <c r="J467" s="150">
        <f t="shared" si="27"/>
        <v>44897</v>
      </c>
      <c r="K467" s="152">
        <v>44901</v>
      </c>
      <c r="L467" s="120"/>
      <c r="M467" s="120"/>
      <c r="N467" s="120"/>
      <c r="O467" s="120"/>
      <c r="P467" s="120"/>
      <c r="Q467" s="120"/>
      <c r="R467" s="120"/>
      <c r="S467" s="120"/>
      <c r="T467" s="120"/>
      <c r="U467" s="120"/>
      <c r="V467" s="120"/>
      <c r="W467" s="120"/>
      <c r="X467" s="149" t="s">
        <v>99</v>
      </c>
      <c r="Y467" s="306">
        <v>2422830000</v>
      </c>
      <c r="Z467" s="145" t="s">
        <v>52</v>
      </c>
      <c r="AA467" s="302" t="s">
        <v>44</v>
      </c>
      <c r="AB467" s="155" t="str">
        <f t="shared" si="25"/>
        <v>0437/SPB-SDD/XI/2022</v>
      </c>
      <c r="AC467" s="150">
        <f t="shared" si="26"/>
        <v>44901</v>
      </c>
      <c r="AD467" s="174">
        <v>3000000</v>
      </c>
      <c r="AE467" s="302"/>
      <c r="AF467" s="302"/>
      <c r="AG467" s="152">
        <v>44886</v>
      </c>
      <c r="AH467" s="145" t="s">
        <v>2203</v>
      </c>
      <c r="AI467" s="318">
        <v>1114612500</v>
      </c>
      <c r="AJ467" s="153">
        <v>1</v>
      </c>
    </row>
    <row r="468" spans="1:36" ht="31.5" x14ac:dyDescent="0.25">
      <c r="A468" s="326" t="s">
        <v>2405</v>
      </c>
      <c r="B468" s="52">
        <v>44925</v>
      </c>
      <c r="C468" s="155" t="s">
        <v>2696</v>
      </c>
      <c r="D468" s="311" t="s">
        <v>1320</v>
      </c>
      <c r="E468" s="45" t="s">
        <v>51</v>
      </c>
      <c r="F468" s="45" t="s">
        <v>406</v>
      </c>
      <c r="G468" s="174">
        <v>5900000</v>
      </c>
      <c r="H468" s="311" t="s">
        <v>1320</v>
      </c>
      <c r="I468" s="51" t="s">
        <v>114</v>
      </c>
      <c r="J468" s="150">
        <f t="shared" si="27"/>
        <v>44925</v>
      </c>
      <c r="K468" s="52">
        <v>44898</v>
      </c>
      <c r="L468" s="300"/>
      <c r="M468" s="300"/>
      <c r="N468" s="300"/>
      <c r="O468" s="300"/>
      <c r="P468" s="300"/>
      <c r="Q468" s="168"/>
      <c r="R468" s="168"/>
      <c r="S468" s="168"/>
      <c r="T468" s="168"/>
      <c r="U468" s="168"/>
      <c r="V468" s="168"/>
      <c r="W468" s="168"/>
      <c r="X468" s="149" t="s">
        <v>99</v>
      </c>
      <c r="Y468" s="306">
        <v>2422830000</v>
      </c>
      <c r="Z468" s="145" t="s">
        <v>52</v>
      </c>
      <c r="AA468" s="302" t="s">
        <v>44</v>
      </c>
      <c r="AB468" s="155" t="str">
        <f t="shared" si="25"/>
        <v>0438/SPB-SDD/XI/2022</v>
      </c>
      <c r="AC468" s="150">
        <f t="shared" si="26"/>
        <v>44898</v>
      </c>
      <c r="AD468" s="174">
        <v>5900000</v>
      </c>
      <c r="AE468" s="302"/>
      <c r="AF468" s="302"/>
      <c r="AG468" s="152">
        <v>44886</v>
      </c>
      <c r="AH468" s="145" t="s">
        <v>2203</v>
      </c>
      <c r="AI468" s="318">
        <v>1114612500</v>
      </c>
      <c r="AJ468" s="153">
        <v>1</v>
      </c>
    </row>
    <row r="469" spans="1:36" ht="31.5" x14ac:dyDescent="0.25">
      <c r="A469" s="326" t="s">
        <v>2406</v>
      </c>
      <c r="B469" s="52">
        <v>44893</v>
      </c>
      <c r="C469" s="155" t="s">
        <v>2697</v>
      </c>
      <c r="D469" s="172" t="s">
        <v>2035</v>
      </c>
      <c r="E469" s="45" t="s">
        <v>51</v>
      </c>
      <c r="F469" s="45" t="s">
        <v>406</v>
      </c>
      <c r="G469" s="174">
        <v>600000</v>
      </c>
      <c r="H469" s="172" t="s">
        <v>2035</v>
      </c>
      <c r="I469" s="51" t="s">
        <v>129</v>
      </c>
      <c r="J469" s="150">
        <f t="shared" si="27"/>
        <v>44893</v>
      </c>
      <c r="K469" s="241">
        <v>44895</v>
      </c>
      <c r="L469" s="299"/>
      <c r="M469" s="299"/>
      <c r="N469" s="299"/>
      <c r="O469" s="299"/>
      <c r="P469" s="299"/>
      <c r="Q469" s="169"/>
      <c r="R469" s="169"/>
      <c r="S469" s="169"/>
      <c r="T469" s="169"/>
      <c r="U469" s="169"/>
      <c r="V469" s="169"/>
      <c r="W469" s="169"/>
      <c r="X469" s="149" t="s">
        <v>99</v>
      </c>
      <c r="Y469" s="306">
        <v>2422830000</v>
      </c>
      <c r="Z469" s="145" t="s">
        <v>52</v>
      </c>
      <c r="AA469" s="302" t="s">
        <v>44</v>
      </c>
      <c r="AB469" s="155" t="str">
        <f t="shared" si="25"/>
        <v>0439/SPB-SDD/XI/2022</v>
      </c>
      <c r="AC469" s="150">
        <f t="shared" si="26"/>
        <v>44895</v>
      </c>
      <c r="AD469" s="174">
        <v>600000</v>
      </c>
      <c r="AE469" s="302"/>
      <c r="AF469" s="302"/>
      <c r="AG469" s="152">
        <v>44886</v>
      </c>
      <c r="AH469" s="145" t="s">
        <v>2203</v>
      </c>
      <c r="AI469" s="318">
        <v>1114612500</v>
      </c>
      <c r="AJ469" s="153">
        <v>1</v>
      </c>
    </row>
    <row r="470" spans="1:36" ht="31.5" x14ac:dyDescent="0.25">
      <c r="A470" s="326" t="s">
        <v>2407</v>
      </c>
      <c r="B470" s="52">
        <v>44925</v>
      </c>
      <c r="C470" s="155" t="s">
        <v>2698</v>
      </c>
      <c r="D470" s="172" t="s">
        <v>2036</v>
      </c>
      <c r="E470" s="45" t="s">
        <v>51</v>
      </c>
      <c r="F470" s="45" t="s">
        <v>406</v>
      </c>
      <c r="G470" s="174">
        <v>2500000</v>
      </c>
      <c r="H470" s="172" t="s">
        <v>2036</v>
      </c>
      <c r="I470" s="51" t="s">
        <v>133</v>
      </c>
      <c r="J470" s="150">
        <f t="shared" si="27"/>
        <v>44925</v>
      </c>
      <c r="K470" s="241">
        <v>44899</v>
      </c>
      <c r="L470" s="299"/>
      <c r="M470" s="299"/>
      <c r="N470" s="299"/>
      <c r="O470" s="299"/>
      <c r="P470" s="299"/>
      <c r="Q470" s="169"/>
      <c r="R470" s="169"/>
      <c r="S470" s="169"/>
      <c r="T470" s="169"/>
      <c r="U470" s="169"/>
      <c r="V470" s="169"/>
      <c r="W470" s="169"/>
      <c r="X470" s="149" t="s">
        <v>99</v>
      </c>
      <c r="Y470" s="306">
        <v>2422830000</v>
      </c>
      <c r="Z470" s="145" t="s">
        <v>52</v>
      </c>
      <c r="AA470" s="302" t="s">
        <v>44</v>
      </c>
      <c r="AB470" s="155" t="str">
        <f t="shared" si="25"/>
        <v>0440/SPB-SDD/XI/2022</v>
      </c>
      <c r="AC470" s="150">
        <f t="shared" si="26"/>
        <v>44899</v>
      </c>
      <c r="AD470" s="174">
        <v>2500000</v>
      </c>
      <c r="AE470" s="302"/>
      <c r="AF470" s="302"/>
      <c r="AG470" s="152">
        <v>44886</v>
      </c>
      <c r="AH470" s="145" t="s">
        <v>2203</v>
      </c>
      <c r="AI470" s="318">
        <v>1114612500</v>
      </c>
      <c r="AJ470" s="153">
        <v>1</v>
      </c>
    </row>
    <row r="471" spans="1:36" ht="31.5" x14ac:dyDescent="0.25">
      <c r="A471" s="326" t="s">
        <v>2408</v>
      </c>
      <c r="B471" s="152">
        <v>44896</v>
      </c>
      <c r="C471" s="155" t="s">
        <v>2699</v>
      </c>
      <c r="D471" s="172" t="s">
        <v>2037</v>
      </c>
      <c r="E471" s="45" t="s">
        <v>51</v>
      </c>
      <c r="F471" s="45" t="s">
        <v>406</v>
      </c>
      <c r="G471" s="174">
        <v>1000000</v>
      </c>
      <c r="H471" s="172" t="s">
        <v>2037</v>
      </c>
      <c r="I471" s="51" t="s">
        <v>109</v>
      </c>
      <c r="J471" s="150">
        <f t="shared" si="27"/>
        <v>44896</v>
      </c>
      <c r="K471" s="241">
        <v>44899</v>
      </c>
      <c r="L471" s="299"/>
      <c r="M471" s="299"/>
      <c r="N471" s="299"/>
      <c r="O471" s="303"/>
      <c r="P471" s="299"/>
      <c r="Q471" s="169"/>
      <c r="R471" s="169"/>
      <c r="S471" s="169"/>
      <c r="T471" s="169"/>
      <c r="U471" s="169"/>
      <c r="V471" s="169"/>
      <c r="W471" s="169"/>
      <c r="X471" s="149" t="s">
        <v>99</v>
      </c>
      <c r="Y471" s="306">
        <v>2422830000</v>
      </c>
      <c r="Z471" s="145" t="s">
        <v>52</v>
      </c>
      <c r="AA471" s="302" t="s">
        <v>44</v>
      </c>
      <c r="AB471" s="155" t="str">
        <f t="shared" si="25"/>
        <v>0441/SPB-SDD/XI/2022</v>
      </c>
      <c r="AC471" s="150">
        <f t="shared" si="26"/>
        <v>44899</v>
      </c>
      <c r="AD471" s="174">
        <v>1000000</v>
      </c>
      <c r="AE471" s="302"/>
      <c r="AF471" s="302"/>
      <c r="AG471" s="152">
        <v>44886</v>
      </c>
      <c r="AH471" s="145" t="s">
        <v>2203</v>
      </c>
      <c r="AI471" s="318">
        <v>1114612500</v>
      </c>
      <c r="AJ471" s="153">
        <v>1</v>
      </c>
    </row>
    <row r="472" spans="1:36" ht="31.5" x14ac:dyDescent="0.25">
      <c r="A472" s="326" t="s">
        <v>2409</v>
      </c>
      <c r="B472" s="52">
        <v>44896</v>
      </c>
      <c r="C472" s="155" t="s">
        <v>2700</v>
      </c>
      <c r="D472" s="172" t="s">
        <v>1338</v>
      </c>
      <c r="E472" s="45" t="s">
        <v>51</v>
      </c>
      <c r="F472" s="45" t="s">
        <v>406</v>
      </c>
      <c r="G472" s="174">
        <v>6400000</v>
      </c>
      <c r="H472" s="172" t="s">
        <v>1338</v>
      </c>
      <c r="I472" s="51" t="s">
        <v>114</v>
      </c>
      <c r="J472" s="150">
        <f t="shared" si="27"/>
        <v>44896</v>
      </c>
      <c r="K472" s="152">
        <v>44899</v>
      </c>
      <c r="L472" s="299"/>
      <c r="M472" s="299"/>
      <c r="N472" s="299"/>
      <c r="O472" s="299"/>
      <c r="P472" s="299"/>
      <c r="Q472" s="169"/>
      <c r="R472" s="169"/>
      <c r="S472" s="169"/>
      <c r="T472" s="169"/>
      <c r="U472" s="169"/>
      <c r="V472" s="169"/>
      <c r="W472" s="169"/>
      <c r="X472" s="149" t="s">
        <v>99</v>
      </c>
      <c r="Y472" s="306">
        <v>2422830000</v>
      </c>
      <c r="Z472" s="145" t="s">
        <v>52</v>
      </c>
      <c r="AA472" s="302" t="s">
        <v>44</v>
      </c>
      <c r="AB472" s="155" t="str">
        <f t="shared" si="25"/>
        <v>0442/SPB-SDD/XI/2022</v>
      </c>
      <c r="AC472" s="150">
        <f t="shared" si="26"/>
        <v>44899</v>
      </c>
      <c r="AD472" s="174">
        <v>6400000</v>
      </c>
      <c r="AE472" s="302"/>
      <c r="AF472" s="302"/>
      <c r="AG472" s="152">
        <v>44886</v>
      </c>
      <c r="AH472" s="145" t="s">
        <v>2203</v>
      </c>
      <c r="AI472" s="318">
        <v>1114612500</v>
      </c>
      <c r="AJ472" s="153">
        <v>1</v>
      </c>
    </row>
    <row r="473" spans="1:36" ht="31.5" x14ac:dyDescent="0.25">
      <c r="A473" s="326" t="s">
        <v>2410</v>
      </c>
      <c r="B473" s="52">
        <v>44896</v>
      </c>
      <c r="C473" s="155" t="s">
        <v>2701</v>
      </c>
      <c r="D473" s="172" t="s">
        <v>2038</v>
      </c>
      <c r="E473" s="45" t="s">
        <v>51</v>
      </c>
      <c r="F473" s="45" t="s">
        <v>406</v>
      </c>
      <c r="G473" s="174">
        <v>2000000</v>
      </c>
      <c r="H473" s="172" t="s">
        <v>2038</v>
      </c>
      <c r="I473" s="51" t="s">
        <v>133</v>
      </c>
      <c r="J473" s="150">
        <f t="shared" si="27"/>
        <v>44896</v>
      </c>
      <c r="K473" s="52">
        <v>44900</v>
      </c>
      <c r="L473" s="164"/>
      <c r="M473" s="164"/>
      <c r="N473" s="164"/>
      <c r="O473" s="164"/>
      <c r="P473" s="164"/>
      <c r="Q473" s="164"/>
      <c r="R473" s="164"/>
      <c r="S473" s="164"/>
      <c r="T473" s="164"/>
      <c r="U473" s="164"/>
      <c r="V473" s="164"/>
      <c r="W473" s="164"/>
      <c r="X473" s="149" t="s">
        <v>99</v>
      </c>
      <c r="Y473" s="306">
        <v>2422830000</v>
      </c>
      <c r="Z473" s="145" t="s">
        <v>52</v>
      </c>
      <c r="AA473" s="302" t="s">
        <v>44</v>
      </c>
      <c r="AB473" s="155" t="str">
        <f t="shared" si="25"/>
        <v>0443/SPB-SDD/XI/2022</v>
      </c>
      <c r="AC473" s="150">
        <f t="shared" si="26"/>
        <v>44900</v>
      </c>
      <c r="AD473" s="174">
        <v>2000000</v>
      </c>
      <c r="AE473" s="302"/>
      <c r="AF473" s="302"/>
      <c r="AG473" s="152">
        <v>44886</v>
      </c>
      <c r="AH473" s="145" t="s">
        <v>2203</v>
      </c>
      <c r="AI473" s="318">
        <v>1114612500</v>
      </c>
      <c r="AJ473" s="153">
        <v>1</v>
      </c>
    </row>
    <row r="474" spans="1:36" ht="31.5" x14ac:dyDescent="0.25">
      <c r="A474" s="326" t="s">
        <v>2411</v>
      </c>
      <c r="B474" s="52">
        <v>44897</v>
      </c>
      <c r="C474" s="155" t="s">
        <v>2701</v>
      </c>
      <c r="D474" s="172" t="s">
        <v>1336</v>
      </c>
      <c r="E474" s="45" t="s">
        <v>51</v>
      </c>
      <c r="F474" s="45" t="s">
        <v>406</v>
      </c>
      <c r="G474" s="174">
        <v>4500000</v>
      </c>
      <c r="H474" s="172" t="s">
        <v>1336</v>
      </c>
      <c r="I474" s="51" t="s">
        <v>114</v>
      </c>
      <c r="J474" s="150">
        <f t="shared" si="27"/>
        <v>44897</v>
      </c>
      <c r="K474" s="52">
        <v>44900</v>
      </c>
      <c r="X474" s="149" t="s">
        <v>99</v>
      </c>
      <c r="Y474" s="306">
        <v>2422830000</v>
      </c>
      <c r="Z474" s="145" t="s">
        <v>52</v>
      </c>
      <c r="AA474" s="302" t="s">
        <v>44</v>
      </c>
      <c r="AB474" s="155" t="str">
        <f t="shared" si="25"/>
        <v>0443/SPB-SDD/XI/2022</v>
      </c>
      <c r="AC474" s="150">
        <f t="shared" si="26"/>
        <v>44900</v>
      </c>
      <c r="AD474" s="174">
        <v>4500000</v>
      </c>
      <c r="AE474" s="302"/>
      <c r="AF474" s="302"/>
      <c r="AG474" s="152">
        <v>44886</v>
      </c>
      <c r="AH474" s="145" t="s">
        <v>2203</v>
      </c>
      <c r="AI474" s="318">
        <v>1114612500</v>
      </c>
      <c r="AJ474" s="153">
        <v>1</v>
      </c>
    </row>
    <row r="475" spans="1:36" ht="31.5" x14ac:dyDescent="0.25">
      <c r="A475" s="326" t="s">
        <v>2412</v>
      </c>
      <c r="B475" s="52">
        <v>44895</v>
      </c>
      <c r="C475" s="155" t="s">
        <v>2702</v>
      </c>
      <c r="D475" s="172" t="s">
        <v>2039</v>
      </c>
      <c r="E475" s="45" t="s">
        <v>51</v>
      </c>
      <c r="F475" s="45" t="s">
        <v>406</v>
      </c>
      <c r="G475" s="174">
        <v>4500000</v>
      </c>
      <c r="H475" s="172" t="s">
        <v>2039</v>
      </c>
      <c r="I475" s="51" t="s">
        <v>133</v>
      </c>
      <c r="J475" s="150">
        <f t="shared" si="27"/>
        <v>44895</v>
      </c>
      <c r="K475" s="52">
        <v>44899</v>
      </c>
      <c r="X475" s="149" t="s">
        <v>99</v>
      </c>
      <c r="Y475" s="306">
        <v>2422830000</v>
      </c>
      <c r="Z475" s="145" t="s">
        <v>52</v>
      </c>
      <c r="AA475" s="302" t="s">
        <v>44</v>
      </c>
      <c r="AB475" s="155" t="str">
        <f t="shared" si="25"/>
        <v>0444/SPB-SDD/XI/2022</v>
      </c>
      <c r="AC475" s="150">
        <f t="shared" si="26"/>
        <v>44899</v>
      </c>
      <c r="AD475" s="174">
        <v>4500000</v>
      </c>
      <c r="AE475" s="302"/>
      <c r="AF475" s="302"/>
      <c r="AG475" s="152">
        <v>44886</v>
      </c>
      <c r="AH475" s="145" t="s">
        <v>2203</v>
      </c>
      <c r="AI475" s="318">
        <v>1114612500</v>
      </c>
      <c r="AJ475" s="153">
        <v>1</v>
      </c>
    </row>
    <row r="476" spans="1:36" ht="31.5" x14ac:dyDescent="0.25">
      <c r="A476" s="326" t="s">
        <v>2413</v>
      </c>
      <c r="B476" s="52">
        <v>44893</v>
      </c>
      <c r="C476" s="155" t="s">
        <v>2703</v>
      </c>
      <c r="D476" s="311" t="s">
        <v>1332</v>
      </c>
      <c r="E476" s="45" t="s">
        <v>51</v>
      </c>
      <c r="F476" s="45" t="s">
        <v>406</v>
      </c>
      <c r="G476" s="174">
        <v>4500000</v>
      </c>
      <c r="H476" s="311" t="s">
        <v>1332</v>
      </c>
      <c r="I476" s="51" t="s">
        <v>114</v>
      </c>
      <c r="J476" s="150">
        <f t="shared" si="27"/>
        <v>44893</v>
      </c>
      <c r="K476" s="52">
        <v>44895</v>
      </c>
      <c r="X476" s="149" t="s">
        <v>99</v>
      </c>
      <c r="Y476" s="306">
        <v>2422830000</v>
      </c>
      <c r="Z476" s="145" t="s">
        <v>52</v>
      </c>
      <c r="AA476" s="302" t="s">
        <v>44</v>
      </c>
      <c r="AB476" s="155" t="str">
        <f>C476</f>
        <v>0445/SPB-SDD/XI/2022</v>
      </c>
      <c r="AC476" s="150">
        <f>K476</f>
        <v>44895</v>
      </c>
      <c r="AD476" s="174">
        <v>4500000</v>
      </c>
      <c r="AE476" s="302"/>
      <c r="AF476" s="302"/>
      <c r="AG476" s="152">
        <v>44886</v>
      </c>
      <c r="AH476" s="145" t="s">
        <v>2203</v>
      </c>
      <c r="AI476" s="318">
        <v>1114612500</v>
      </c>
      <c r="AJ476" s="153">
        <v>1</v>
      </c>
    </row>
    <row r="477" spans="1:36" ht="31.5" x14ac:dyDescent="0.25">
      <c r="A477" s="326" t="s">
        <v>2414</v>
      </c>
      <c r="B477" s="52">
        <v>44925</v>
      </c>
      <c r="C477" s="155" t="s">
        <v>2704</v>
      </c>
      <c r="D477" s="172" t="s">
        <v>2040</v>
      </c>
      <c r="E477" s="45" t="s">
        <v>51</v>
      </c>
      <c r="F477" s="45" t="s">
        <v>406</v>
      </c>
      <c r="G477" s="174">
        <v>600000</v>
      </c>
      <c r="H477" s="172" t="s">
        <v>2040</v>
      </c>
      <c r="I477" s="51" t="s">
        <v>129</v>
      </c>
      <c r="J477" s="150">
        <f t="shared" si="27"/>
        <v>44925</v>
      </c>
      <c r="K477" s="152">
        <v>44897</v>
      </c>
      <c r="X477" s="149" t="s">
        <v>99</v>
      </c>
      <c r="Y477" s="306">
        <v>2422830000</v>
      </c>
      <c r="Z477" s="145" t="s">
        <v>52</v>
      </c>
      <c r="AA477" s="302" t="s">
        <v>44</v>
      </c>
      <c r="AB477" s="155" t="str">
        <f t="shared" ref="AB477:AB540" si="28">C477</f>
        <v>0446/SPB-SDD/XI/2022</v>
      </c>
      <c r="AC477" s="150">
        <f t="shared" ref="AC477:AC540" si="29">K477</f>
        <v>44897</v>
      </c>
      <c r="AD477" s="174">
        <v>600000</v>
      </c>
      <c r="AE477" s="302"/>
      <c r="AF477" s="302"/>
      <c r="AG477" s="152">
        <v>44886</v>
      </c>
      <c r="AH477" s="145" t="s">
        <v>2203</v>
      </c>
      <c r="AI477" s="318">
        <v>1114612500</v>
      </c>
      <c r="AJ477" s="153">
        <v>1</v>
      </c>
    </row>
    <row r="478" spans="1:36" ht="31.5" x14ac:dyDescent="0.25">
      <c r="A478" s="326" t="s">
        <v>2415</v>
      </c>
      <c r="B478" s="152">
        <v>44897</v>
      </c>
      <c r="C478" s="155" t="s">
        <v>2705</v>
      </c>
      <c r="D478" s="172" t="s">
        <v>2041</v>
      </c>
      <c r="E478" s="45" t="s">
        <v>51</v>
      </c>
      <c r="F478" s="45" t="s">
        <v>406</v>
      </c>
      <c r="G478" s="174">
        <v>5500000</v>
      </c>
      <c r="H478" s="172" t="s">
        <v>2041</v>
      </c>
      <c r="I478" s="51" t="s">
        <v>133</v>
      </c>
      <c r="J478" s="150">
        <f t="shared" si="27"/>
        <v>44897</v>
      </c>
      <c r="K478" s="52">
        <v>44899</v>
      </c>
      <c r="X478" s="149" t="s">
        <v>99</v>
      </c>
      <c r="Y478" s="306">
        <v>2422830000</v>
      </c>
      <c r="Z478" s="145" t="s">
        <v>52</v>
      </c>
      <c r="AA478" s="302" t="s">
        <v>44</v>
      </c>
      <c r="AB478" s="155" t="str">
        <f t="shared" si="28"/>
        <v>0447/SPB-SDD/XI/2022</v>
      </c>
      <c r="AC478" s="150">
        <f t="shared" si="29"/>
        <v>44899</v>
      </c>
      <c r="AD478" s="174">
        <v>5500000</v>
      </c>
      <c r="AE478" s="302"/>
      <c r="AF478" s="302"/>
      <c r="AG478" s="152">
        <v>44886</v>
      </c>
      <c r="AH478" s="145" t="s">
        <v>2203</v>
      </c>
      <c r="AI478" s="318">
        <v>1114612500</v>
      </c>
      <c r="AJ478" s="153">
        <v>1</v>
      </c>
    </row>
    <row r="479" spans="1:36" ht="31.5" x14ac:dyDescent="0.25">
      <c r="A479" s="326" t="s">
        <v>2416</v>
      </c>
      <c r="B479" s="52">
        <v>44897</v>
      </c>
      <c r="C479" s="155" t="s">
        <v>2706</v>
      </c>
      <c r="D479" s="172" t="s">
        <v>2042</v>
      </c>
      <c r="E479" s="45" t="s">
        <v>51</v>
      </c>
      <c r="F479" s="45" t="s">
        <v>406</v>
      </c>
      <c r="G479" s="174">
        <v>4000000</v>
      </c>
      <c r="H479" s="172" t="s">
        <v>2042</v>
      </c>
      <c r="I479" s="51" t="s">
        <v>109</v>
      </c>
      <c r="J479" s="150">
        <f t="shared" si="27"/>
        <v>44897</v>
      </c>
      <c r="K479" s="152">
        <v>44900</v>
      </c>
      <c r="X479" s="149" t="s">
        <v>99</v>
      </c>
      <c r="Y479" s="306">
        <v>2422830000</v>
      </c>
      <c r="Z479" s="145" t="s">
        <v>52</v>
      </c>
      <c r="AA479" s="302" t="s">
        <v>44</v>
      </c>
      <c r="AB479" s="155" t="str">
        <f t="shared" si="28"/>
        <v>0448/SPB-SDD/XI/2022</v>
      </c>
      <c r="AC479" s="150">
        <f t="shared" si="29"/>
        <v>44900</v>
      </c>
      <c r="AD479" s="174">
        <v>4000000</v>
      </c>
      <c r="AE479" s="302"/>
      <c r="AF479" s="302"/>
      <c r="AG479" s="152">
        <v>44886</v>
      </c>
      <c r="AH479" s="145" t="s">
        <v>2203</v>
      </c>
      <c r="AI479" s="318">
        <v>1114612500</v>
      </c>
      <c r="AJ479" s="153">
        <v>1</v>
      </c>
    </row>
    <row r="480" spans="1:36" ht="31.5" x14ac:dyDescent="0.25">
      <c r="A480" s="326" t="s">
        <v>2417</v>
      </c>
      <c r="B480" s="152">
        <v>44896</v>
      </c>
      <c r="C480" s="155" t="s">
        <v>2707</v>
      </c>
      <c r="D480" s="172" t="s">
        <v>2043</v>
      </c>
      <c r="E480" s="45" t="s">
        <v>51</v>
      </c>
      <c r="F480" s="45" t="s">
        <v>406</v>
      </c>
      <c r="G480" s="174">
        <v>1000000</v>
      </c>
      <c r="H480" s="172" t="s">
        <v>2043</v>
      </c>
      <c r="I480" s="145" t="s">
        <v>133</v>
      </c>
      <c r="J480" s="150">
        <f t="shared" si="27"/>
        <v>44896</v>
      </c>
      <c r="K480" s="241">
        <v>44900</v>
      </c>
      <c r="X480" s="149" t="s">
        <v>99</v>
      </c>
      <c r="Y480" s="306">
        <v>2422830000</v>
      </c>
      <c r="Z480" s="145" t="s">
        <v>52</v>
      </c>
      <c r="AA480" s="302" t="s">
        <v>44</v>
      </c>
      <c r="AB480" s="155" t="str">
        <f t="shared" si="28"/>
        <v>0449/SPB-SDD/XI/2022</v>
      </c>
      <c r="AC480" s="150">
        <f t="shared" si="29"/>
        <v>44900</v>
      </c>
      <c r="AD480" s="174">
        <v>1000000</v>
      </c>
      <c r="AE480" s="302"/>
      <c r="AF480" s="302"/>
      <c r="AG480" s="152">
        <v>44886</v>
      </c>
      <c r="AH480" s="145" t="s">
        <v>2203</v>
      </c>
      <c r="AI480" s="318">
        <v>1114612500</v>
      </c>
      <c r="AJ480" s="153">
        <v>1</v>
      </c>
    </row>
    <row r="481" spans="1:36" ht="31.5" x14ac:dyDescent="0.25">
      <c r="A481" s="326" t="s">
        <v>2418</v>
      </c>
      <c r="B481" s="52">
        <v>44896</v>
      </c>
      <c r="C481" s="155" t="s">
        <v>2708</v>
      </c>
      <c r="D481" s="172" t="s">
        <v>2044</v>
      </c>
      <c r="E481" s="45" t="s">
        <v>51</v>
      </c>
      <c r="F481" s="45" t="s">
        <v>406</v>
      </c>
      <c r="G481" s="174">
        <v>6000000</v>
      </c>
      <c r="H481" s="172" t="s">
        <v>2044</v>
      </c>
      <c r="I481" s="51" t="s">
        <v>133</v>
      </c>
      <c r="J481" s="150">
        <f t="shared" si="27"/>
        <v>44896</v>
      </c>
      <c r="K481" s="241">
        <v>44900</v>
      </c>
      <c r="X481" s="149" t="s">
        <v>99</v>
      </c>
      <c r="Y481" s="306">
        <v>2422830000</v>
      </c>
      <c r="Z481" s="145" t="s">
        <v>52</v>
      </c>
      <c r="AA481" s="302" t="s">
        <v>44</v>
      </c>
      <c r="AB481" s="155" t="str">
        <f t="shared" si="28"/>
        <v>0450/SPB-SDD/XI/2022</v>
      </c>
      <c r="AC481" s="150">
        <f t="shared" si="29"/>
        <v>44900</v>
      </c>
      <c r="AD481" s="174">
        <v>6000000</v>
      </c>
      <c r="AE481" s="302"/>
      <c r="AF481" s="302"/>
      <c r="AG481" s="152">
        <v>44886</v>
      </c>
      <c r="AH481" s="145" t="s">
        <v>2203</v>
      </c>
      <c r="AI481" s="318">
        <v>1114612500</v>
      </c>
      <c r="AJ481" s="153">
        <v>1</v>
      </c>
    </row>
    <row r="482" spans="1:36" ht="31.5" x14ac:dyDescent="0.25">
      <c r="A482" s="326" t="s">
        <v>2419</v>
      </c>
      <c r="B482" s="52">
        <v>44925</v>
      </c>
      <c r="C482" s="155" t="s">
        <v>2709</v>
      </c>
      <c r="D482" s="172" t="s">
        <v>1344</v>
      </c>
      <c r="E482" s="45" t="s">
        <v>51</v>
      </c>
      <c r="F482" s="45" t="s">
        <v>406</v>
      </c>
      <c r="G482" s="174">
        <v>4500000</v>
      </c>
      <c r="H482" s="172" t="s">
        <v>1344</v>
      </c>
      <c r="I482" s="51" t="s">
        <v>109</v>
      </c>
      <c r="J482" s="150">
        <f t="shared" si="27"/>
        <v>44925</v>
      </c>
      <c r="K482" s="241">
        <v>44898</v>
      </c>
      <c r="X482" s="149" t="s">
        <v>99</v>
      </c>
      <c r="Y482" s="306">
        <v>2422830000</v>
      </c>
      <c r="Z482" s="145" t="s">
        <v>52</v>
      </c>
      <c r="AA482" s="302" t="s">
        <v>44</v>
      </c>
      <c r="AB482" s="155" t="str">
        <f t="shared" si="28"/>
        <v>0451/SPB-SDD/XI/2022</v>
      </c>
      <c r="AC482" s="150">
        <f t="shared" si="29"/>
        <v>44898</v>
      </c>
      <c r="AD482" s="174">
        <v>4500000</v>
      </c>
      <c r="AE482" s="302"/>
      <c r="AF482" s="302"/>
      <c r="AG482" s="152">
        <v>44886</v>
      </c>
      <c r="AH482" s="145" t="s">
        <v>2203</v>
      </c>
      <c r="AI482" s="318">
        <v>1114612500</v>
      </c>
      <c r="AJ482" s="153">
        <v>1</v>
      </c>
    </row>
    <row r="483" spans="1:36" ht="31.5" x14ac:dyDescent="0.25">
      <c r="A483" s="326" t="s">
        <v>2420</v>
      </c>
      <c r="B483" s="52">
        <v>44895</v>
      </c>
      <c r="C483" s="155" t="s">
        <v>2710</v>
      </c>
      <c r="D483" s="172" t="s">
        <v>1342</v>
      </c>
      <c r="E483" s="45" t="s">
        <v>51</v>
      </c>
      <c r="F483" s="45" t="s">
        <v>406</v>
      </c>
      <c r="G483" s="174">
        <v>4900000</v>
      </c>
      <c r="H483" s="172" t="s">
        <v>1342</v>
      </c>
      <c r="I483" s="51" t="s">
        <v>109</v>
      </c>
      <c r="J483" s="150">
        <f t="shared" si="27"/>
        <v>44895</v>
      </c>
      <c r="K483" s="152">
        <v>44898</v>
      </c>
      <c r="X483" s="149" t="s">
        <v>99</v>
      </c>
      <c r="Y483" s="306">
        <v>2422830000</v>
      </c>
      <c r="Z483" s="145" t="s">
        <v>52</v>
      </c>
      <c r="AA483" s="302" t="s">
        <v>44</v>
      </c>
      <c r="AB483" s="155" t="str">
        <f t="shared" si="28"/>
        <v>0452/SPB-SDD/XI/2022</v>
      </c>
      <c r="AC483" s="150">
        <f t="shared" si="29"/>
        <v>44898</v>
      </c>
      <c r="AD483" s="174">
        <v>4900000</v>
      </c>
      <c r="AE483" s="302"/>
      <c r="AF483" s="302"/>
      <c r="AG483" s="152">
        <v>44886</v>
      </c>
      <c r="AH483" s="145" t="s">
        <v>2203</v>
      </c>
      <c r="AI483" s="318">
        <v>1114612500</v>
      </c>
      <c r="AJ483" s="153">
        <v>1</v>
      </c>
    </row>
    <row r="484" spans="1:36" ht="31.5" x14ac:dyDescent="0.25">
      <c r="A484" s="326" t="s">
        <v>2421</v>
      </c>
      <c r="B484" s="52" t="s">
        <v>2909</v>
      </c>
      <c r="C484" s="155" t="s">
        <v>2711</v>
      </c>
      <c r="D484" s="172" t="s">
        <v>2045</v>
      </c>
      <c r="E484" s="45" t="s">
        <v>51</v>
      </c>
      <c r="F484" s="45" t="s">
        <v>406</v>
      </c>
      <c r="G484" s="174">
        <v>600000</v>
      </c>
      <c r="H484" s="172" t="s">
        <v>2045</v>
      </c>
      <c r="I484" s="145" t="s">
        <v>129</v>
      </c>
      <c r="J484" s="150" t="str">
        <f t="shared" si="27"/>
        <v>02-12-2022</v>
      </c>
      <c r="K484" s="52">
        <v>44899</v>
      </c>
      <c r="X484" s="149" t="s">
        <v>99</v>
      </c>
      <c r="Y484" s="306">
        <v>2422830000</v>
      </c>
      <c r="Z484" s="145" t="s">
        <v>52</v>
      </c>
      <c r="AA484" s="302" t="s">
        <v>44</v>
      </c>
      <c r="AB484" s="155" t="str">
        <f t="shared" si="28"/>
        <v>0453/SPB-SDD/XI/2022</v>
      </c>
      <c r="AC484" s="150">
        <f t="shared" si="29"/>
        <v>44899</v>
      </c>
      <c r="AD484" s="174">
        <v>600000</v>
      </c>
      <c r="AE484" s="302"/>
      <c r="AF484" s="302"/>
      <c r="AG484" s="152">
        <v>44886</v>
      </c>
      <c r="AH484" s="145" t="s">
        <v>2203</v>
      </c>
      <c r="AI484" s="318">
        <v>1114612500</v>
      </c>
      <c r="AJ484" s="153">
        <v>1</v>
      </c>
    </row>
    <row r="485" spans="1:36" ht="31.5" x14ac:dyDescent="0.25">
      <c r="A485" s="326" t="s">
        <v>2422</v>
      </c>
      <c r="B485" s="52">
        <v>44897</v>
      </c>
      <c r="C485" s="155" t="s">
        <v>2712</v>
      </c>
      <c r="D485" s="172" t="s">
        <v>2046</v>
      </c>
      <c r="E485" s="45" t="s">
        <v>51</v>
      </c>
      <c r="F485" s="45" t="s">
        <v>406</v>
      </c>
      <c r="G485" s="174">
        <v>5000000</v>
      </c>
      <c r="H485" s="172" t="s">
        <v>2046</v>
      </c>
      <c r="I485" s="51" t="s">
        <v>133</v>
      </c>
      <c r="J485" s="150">
        <f t="shared" si="27"/>
        <v>44897</v>
      </c>
      <c r="K485" s="52">
        <v>44901</v>
      </c>
      <c r="X485" s="149" t="s">
        <v>99</v>
      </c>
      <c r="Y485" s="306">
        <v>2422830000</v>
      </c>
      <c r="Z485" s="145" t="s">
        <v>52</v>
      </c>
      <c r="AA485" s="302" t="s">
        <v>44</v>
      </c>
      <c r="AB485" s="155" t="str">
        <f t="shared" si="28"/>
        <v>0454/SPB-SDD/XI/2022</v>
      </c>
      <c r="AC485" s="150">
        <f t="shared" si="29"/>
        <v>44901</v>
      </c>
      <c r="AD485" s="174">
        <v>5000000</v>
      </c>
      <c r="AE485" s="302"/>
      <c r="AF485" s="302"/>
      <c r="AG485" s="152">
        <v>44886</v>
      </c>
      <c r="AH485" s="145" t="s">
        <v>2203</v>
      </c>
      <c r="AI485" s="318">
        <v>1114612500</v>
      </c>
      <c r="AJ485" s="153">
        <v>1</v>
      </c>
    </row>
    <row r="486" spans="1:36" ht="31.5" x14ac:dyDescent="0.25">
      <c r="A486" s="326" t="s">
        <v>2423</v>
      </c>
      <c r="B486" s="52">
        <v>44925</v>
      </c>
      <c r="C486" s="155" t="s">
        <v>2713</v>
      </c>
      <c r="D486" s="172" t="s">
        <v>2047</v>
      </c>
      <c r="E486" s="45" t="s">
        <v>51</v>
      </c>
      <c r="F486" s="45" t="s">
        <v>406</v>
      </c>
      <c r="G486" s="174">
        <v>5000000</v>
      </c>
      <c r="H486" s="172" t="s">
        <v>2047</v>
      </c>
      <c r="I486" s="51" t="s">
        <v>114</v>
      </c>
      <c r="J486" s="150">
        <f t="shared" si="27"/>
        <v>44925</v>
      </c>
      <c r="K486" s="52">
        <v>44898</v>
      </c>
      <c r="X486" s="149" t="s">
        <v>99</v>
      </c>
      <c r="Y486" s="306">
        <v>2422830000</v>
      </c>
      <c r="Z486" s="145" t="s">
        <v>52</v>
      </c>
      <c r="AA486" s="302" t="s">
        <v>44</v>
      </c>
      <c r="AB486" s="155" t="str">
        <f t="shared" si="28"/>
        <v>0455/SPB-SDD/XI/2022</v>
      </c>
      <c r="AC486" s="150">
        <f t="shared" si="29"/>
        <v>44898</v>
      </c>
      <c r="AD486" s="174">
        <v>5000000</v>
      </c>
      <c r="AE486" s="302"/>
      <c r="AF486" s="302"/>
      <c r="AG486" s="152">
        <v>44886</v>
      </c>
      <c r="AH486" s="145" t="s">
        <v>2203</v>
      </c>
      <c r="AI486" s="318">
        <v>1114612500</v>
      </c>
      <c r="AJ486" s="153">
        <v>1</v>
      </c>
    </row>
    <row r="487" spans="1:36" ht="31.5" x14ac:dyDescent="0.25">
      <c r="A487" s="326" t="s">
        <v>2424</v>
      </c>
      <c r="B487" s="52">
        <v>44896</v>
      </c>
      <c r="C487" s="155" t="s">
        <v>2714</v>
      </c>
      <c r="D487" s="172" t="s">
        <v>2048</v>
      </c>
      <c r="E487" s="45" t="s">
        <v>51</v>
      </c>
      <c r="F487" s="45" t="s">
        <v>406</v>
      </c>
      <c r="G487" s="174">
        <v>2800000</v>
      </c>
      <c r="H487" s="172" t="s">
        <v>2048</v>
      </c>
      <c r="I487" s="51" t="s">
        <v>109</v>
      </c>
      <c r="J487" s="150">
        <f t="shared" si="27"/>
        <v>44896</v>
      </c>
      <c r="K487" s="241">
        <v>44899</v>
      </c>
      <c r="X487" s="149" t="s">
        <v>99</v>
      </c>
      <c r="Y487" s="306">
        <v>2422830000</v>
      </c>
      <c r="Z487" s="145" t="s">
        <v>52</v>
      </c>
      <c r="AA487" s="302" t="s">
        <v>44</v>
      </c>
      <c r="AB487" s="155" t="str">
        <f t="shared" si="28"/>
        <v>0456/SPB-SDD/XI/2022</v>
      </c>
      <c r="AC487" s="150">
        <f t="shared" si="29"/>
        <v>44899</v>
      </c>
      <c r="AD487" s="174">
        <v>2800000</v>
      </c>
      <c r="AE487" s="302"/>
      <c r="AF487" s="302"/>
      <c r="AG487" s="152">
        <v>44886</v>
      </c>
      <c r="AH487" s="145" t="s">
        <v>2203</v>
      </c>
      <c r="AI487" s="318">
        <v>1114612500</v>
      </c>
      <c r="AJ487" s="153">
        <v>1</v>
      </c>
    </row>
    <row r="488" spans="1:36" ht="31.5" x14ac:dyDescent="0.25">
      <c r="A488" s="326" t="s">
        <v>2425</v>
      </c>
      <c r="B488" s="52">
        <v>44896</v>
      </c>
      <c r="C488" s="155" t="s">
        <v>2715</v>
      </c>
      <c r="D488" s="172" t="s">
        <v>2049</v>
      </c>
      <c r="E488" s="45" t="s">
        <v>51</v>
      </c>
      <c r="F488" s="45" t="s">
        <v>406</v>
      </c>
      <c r="G488" s="174">
        <v>5100000</v>
      </c>
      <c r="H488" s="172" t="s">
        <v>2049</v>
      </c>
      <c r="I488" s="51" t="s">
        <v>133</v>
      </c>
      <c r="J488" s="150">
        <f t="shared" si="27"/>
        <v>44896</v>
      </c>
      <c r="K488" s="241">
        <v>44900</v>
      </c>
      <c r="X488" s="149" t="s">
        <v>99</v>
      </c>
      <c r="Y488" s="306">
        <v>2422830000</v>
      </c>
      <c r="Z488" s="145" t="s">
        <v>52</v>
      </c>
      <c r="AA488" s="302" t="s">
        <v>44</v>
      </c>
      <c r="AB488" s="155" t="str">
        <f t="shared" si="28"/>
        <v>0457/SPB-SDD/XI/2022</v>
      </c>
      <c r="AC488" s="150">
        <f t="shared" si="29"/>
        <v>44900</v>
      </c>
      <c r="AD488" s="174">
        <v>5100000</v>
      </c>
      <c r="AE488" s="302"/>
      <c r="AF488" s="302"/>
      <c r="AG488" s="152">
        <v>44886</v>
      </c>
      <c r="AH488" s="145" t="s">
        <v>2203</v>
      </c>
      <c r="AI488" s="318">
        <v>1114612500</v>
      </c>
      <c r="AJ488" s="153">
        <v>1</v>
      </c>
    </row>
    <row r="489" spans="1:36" ht="31.5" x14ac:dyDescent="0.25">
      <c r="A489" s="326" t="s">
        <v>2426</v>
      </c>
      <c r="B489" s="52">
        <v>44925</v>
      </c>
      <c r="C489" s="155" t="s">
        <v>2716</v>
      </c>
      <c r="D489" s="172" t="s">
        <v>2050</v>
      </c>
      <c r="E489" s="45" t="s">
        <v>51</v>
      </c>
      <c r="F489" s="45" t="s">
        <v>406</v>
      </c>
      <c r="G489" s="174">
        <v>1500000</v>
      </c>
      <c r="H489" s="172" t="s">
        <v>2050</v>
      </c>
      <c r="I489" s="51" t="s">
        <v>133</v>
      </c>
      <c r="J489" s="150">
        <f t="shared" si="27"/>
        <v>44925</v>
      </c>
      <c r="K489" s="241">
        <v>44899</v>
      </c>
      <c r="X489" s="149" t="s">
        <v>99</v>
      </c>
      <c r="Y489" s="306">
        <v>2422830000</v>
      </c>
      <c r="Z489" s="145" t="s">
        <v>52</v>
      </c>
      <c r="AA489" s="302" t="s">
        <v>44</v>
      </c>
      <c r="AB489" s="155" t="str">
        <f t="shared" si="28"/>
        <v>0458/SPB-SDD/XI/2022</v>
      </c>
      <c r="AC489" s="150">
        <f t="shared" si="29"/>
        <v>44899</v>
      </c>
      <c r="AD489" s="174">
        <v>1500000</v>
      </c>
      <c r="AE489" s="302"/>
      <c r="AF489" s="302"/>
      <c r="AG489" s="152">
        <v>44886</v>
      </c>
      <c r="AH489" s="145" t="s">
        <v>2203</v>
      </c>
      <c r="AI489" s="318">
        <v>1114612500</v>
      </c>
      <c r="AJ489" s="153">
        <v>1</v>
      </c>
    </row>
    <row r="490" spans="1:36" ht="31.5" x14ac:dyDescent="0.25">
      <c r="A490" s="326" t="s">
        <v>2427</v>
      </c>
      <c r="B490" s="152">
        <v>44897</v>
      </c>
      <c r="C490" s="155" t="s">
        <v>2717</v>
      </c>
      <c r="D490" s="172" t="s">
        <v>1352</v>
      </c>
      <c r="E490" s="45" t="s">
        <v>51</v>
      </c>
      <c r="F490" s="45" t="s">
        <v>406</v>
      </c>
      <c r="G490" s="174">
        <v>3000000</v>
      </c>
      <c r="H490" s="172" t="s">
        <v>1352</v>
      </c>
      <c r="I490" s="51" t="s">
        <v>114</v>
      </c>
      <c r="J490" s="150">
        <f t="shared" si="27"/>
        <v>44897</v>
      </c>
      <c r="K490" s="241">
        <v>44900</v>
      </c>
      <c r="X490" s="149" t="s">
        <v>99</v>
      </c>
      <c r="Y490" s="306">
        <v>2422830000</v>
      </c>
      <c r="Z490" s="145" t="s">
        <v>52</v>
      </c>
      <c r="AA490" s="302" t="s">
        <v>44</v>
      </c>
      <c r="AB490" s="155" t="str">
        <f t="shared" si="28"/>
        <v>0459/SPB-SDD/XI/2022</v>
      </c>
      <c r="AC490" s="150">
        <f t="shared" si="29"/>
        <v>44900</v>
      </c>
      <c r="AD490" s="174">
        <v>3000000</v>
      </c>
      <c r="AE490" s="302"/>
      <c r="AF490" s="302"/>
      <c r="AG490" s="152">
        <v>44886</v>
      </c>
      <c r="AH490" s="145" t="s">
        <v>2203</v>
      </c>
      <c r="AI490" s="318">
        <v>1114612500</v>
      </c>
      <c r="AJ490" s="153">
        <v>1</v>
      </c>
    </row>
    <row r="491" spans="1:36" ht="31.5" x14ac:dyDescent="0.25">
      <c r="A491" s="326" t="s">
        <v>2428</v>
      </c>
      <c r="B491" s="52">
        <v>44925</v>
      </c>
      <c r="C491" s="155" t="s">
        <v>2718</v>
      </c>
      <c r="D491" s="311" t="s">
        <v>1350</v>
      </c>
      <c r="E491" s="45" t="s">
        <v>51</v>
      </c>
      <c r="F491" s="45" t="s">
        <v>406</v>
      </c>
      <c r="G491" s="174">
        <v>2500000</v>
      </c>
      <c r="H491" s="311" t="s">
        <v>1350</v>
      </c>
      <c r="I491" s="51" t="s">
        <v>109</v>
      </c>
      <c r="J491" s="150">
        <f t="shared" si="27"/>
        <v>44925</v>
      </c>
      <c r="K491" s="241">
        <v>44898</v>
      </c>
      <c r="X491" s="149" t="s">
        <v>99</v>
      </c>
      <c r="Y491" s="306">
        <v>2422830000</v>
      </c>
      <c r="Z491" s="145" t="s">
        <v>52</v>
      </c>
      <c r="AA491" s="302" t="s">
        <v>44</v>
      </c>
      <c r="AB491" s="155" t="str">
        <f t="shared" si="28"/>
        <v>0460/SPB-SDD/XI/2022</v>
      </c>
      <c r="AC491" s="150">
        <f t="shared" si="29"/>
        <v>44898</v>
      </c>
      <c r="AD491" s="174">
        <v>2500000</v>
      </c>
      <c r="AE491" s="302"/>
      <c r="AF491" s="302"/>
      <c r="AG491" s="152">
        <v>44886</v>
      </c>
      <c r="AH491" s="145" t="s">
        <v>2203</v>
      </c>
      <c r="AI491" s="318">
        <v>1114612500</v>
      </c>
      <c r="AJ491" s="153">
        <v>1</v>
      </c>
    </row>
    <row r="492" spans="1:36" ht="31.5" x14ac:dyDescent="0.25">
      <c r="A492" s="326" t="s">
        <v>2429</v>
      </c>
      <c r="B492" s="52">
        <v>44893</v>
      </c>
      <c r="C492" s="155" t="s">
        <v>2719</v>
      </c>
      <c r="D492" s="172" t="s">
        <v>2051</v>
      </c>
      <c r="E492" s="45" t="s">
        <v>51</v>
      </c>
      <c r="F492" s="45" t="s">
        <v>104</v>
      </c>
      <c r="G492" s="316">
        <v>600000</v>
      </c>
      <c r="H492" s="172" t="s">
        <v>2051</v>
      </c>
      <c r="I492" s="51" t="s">
        <v>129</v>
      </c>
      <c r="J492" s="150">
        <f t="shared" si="27"/>
        <v>44893</v>
      </c>
      <c r="K492" s="152">
        <v>44895</v>
      </c>
      <c r="X492" s="149" t="s">
        <v>99</v>
      </c>
      <c r="Y492" s="306">
        <v>2422830000</v>
      </c>
      <c r="Z492" s="145" t="s">
        <v>52</v>
      </c>
      <c r="AA492" s="302" t="s">
        <v>44</v>
      </c>
      <c r="AB492" s="155" t="str">
        <f t="shared" si="28"/>
        <v>0461/SPB-SDD/XI/2022</v>
      </c>
      <c r="AC492" s="150">
        <f t="shared" si="29"/>
        <v>44895</v>
      </c>
      <c r="AD492" s="316">
        <v>600000</v>
      </c>
      <c r="AE492" s="302"/>
      <c r="AF492" s="302"/>
      <c r="AG492" s="152">
        <v>44886</v>
      </c>
      <c r="AH492" s="145" t="s">
        <v>2203</v>
      </c>
      <c r="AI492" s="318">
        <v>1114612500</v>
      </c>
      <c r="AJ492" s="153">
        <v>1</v>
      </c>
    </row>
    <row r="493" spans="1:36" ht="31.5" x14ac:dyDescent="0.25">
      <c r="A493" s="326" t="s">
        <v>2430</v>
      </c>
      <c r="B493" s="52">
        <v>44925</v>
      </c>
      <c r="C493" s="155" t="s">
        <v>2720</v>
      </c>
      <c r="D493" s="172" t="s">
        <v>2052</v>
      </c>
      <c r="E493" s="45" t="s">
        <v>51</v>
      </c>
      <c r="F493" s="45" t="s">
        <v>104</v>
      </c>
      <c r="G493" s="316">
        <v>5000000</v>
      </c>
      <c r="H493" s="172" t="s">
        <v>2052</v>
      </c>
      <c r="I493" s="51" t="s">
        <v>133</v>
      </c>
      <c r="J493" s="150">
        <f t="shared" si="27"/>
        <v>44925</v>
      </c>
      <c r="K493" s="52">
        <v>44899</v>
      </c>
      <c r="X493" s="149" t="s">
        <v>99</v>
      </c>
      <c r="Y493" s="306">
        <v>2422830000</v>
      </c>
      <c r="Z493" s="145" t="s">
        <v>52</v>
      </c>
      <c r="AA493" s="302" t="s">
        <v>44</v>
      </c>
      <c r="AB493" s="155" t="str">
        <f t="shared" si="28"/>
        <v>0462/SPB-SDD/XI/2022</v>
      </c>
      <c r="AC493" s="150">
        <f t="shared" si="29"/>
        <v>44899</v>
      </c>
      <c r="AD493" s="316">
        <v>5000000</v>
      </c>
      <c r="AE493" s="302"/>
      <c r="AF493" s="302"/>
      <c r="AG493" s="152">
        <v>44886</v>
      </c>
      <c r="AH493" s="145" t="s">
        <v>2203</v>
      </c>
      <c r="AI493" s="318">
        <v>1114612500</v>
      </c>
      <c r="AJ493" s="153">
        <v>1</v>
      </c>
    </row>
    <row r="494" spans="1:36" ht="31.5" x14ac:dyDescent="0.25">
      <c r="A494" s="326" t="s">
        <v>2431</v>
      </c>
      <c r="B494" s="152">
        <v>44896</v>
      </c>
      <c r="C494" s="155" t="s">
        <v>2721</v>
      </c>
      <c r="D494" s="172" t="s">
        <v>2053</v>
      </c>
      <c r="E494" s="45" t="s">
        <v>51</v>
      </c>
      <c r="F494" s="45" t="s">
        <v>104</v>
      </c>
      <c r="G494" s="316">
        <v>2400000</v>
      </c>
      <c r="H494" s="172" t="s">
        <v>2053</v>
      </c>
      <c r="I494" s="51" t="s">
        <v>109</v>
      </c>
      <c r="J494" s="150">
        <f t="shared" si="27"/>
        <v>44896</v>
      </c>
      <c r="K494" s="52">
        <v>44898</v>
      </c>
      <c r="X494" s="149" t="s">
        <v>99</v>
      </c>
      <c r="Y494" s="306">
        <v>2422830000</v>
      </c>
      <c r="Z494" s="145" t="s">
        <v>52</v>
      </c>
      <c r="AA494" s="302" t="s">
        <v>44</v>
      </c>
      <c r="AB494" s="155" t="str">
        <f t="shared" si="28"/>
        <v>0463/SPB-SDD/XI/2022</v>
      </c>
      <c r="AC494" s="150">
        <f t="shared" si="29"/>
        <v>44898</v>
      </c>
      <c r="AD494" s="316">
        <v>2400000</v>
      </c>
      <c r="AE494" s="302"/>
      <c r="AF494" s="302"/>
      <c r="AG494" s="152">
        <v>44886</v>
      </c>
      <c r="AH494" s="145" t="s">
        <v>2203</v>
      </c>
      <c r="AI494" s="318">
        <v>1114612500</v>
      </c>
      <c r="AJ494" s="153">
        <v>1</v>
      </c>
    </row>
    <row r="495" spans="1:36" ht="31.5" x14ac:dyDescent="0.25">
      <c r="A495" s="326" t="s">
        <v>2432</v>
      </c>
      <c r="B495" s="52">
        <v>44896</v>
      </c>
      <c r="C495" s="155" t="s">
        <v>2721</v>
      </c>
      <c r="D495" s="172" t="s">
        <v>1263</v>
      </c>
      <c r="E495" s="45" t="s">
        <v>51</v>
      </c>
      <c r="F495" s="45" t="s">
        <v>104</v>
      </c>
      <c r="G495" s="316">
        <v>3000000</v>
      </c>
      <c r="H495" s="172" t="s">
        <v>1263</v>
      </c>
      <c r="I495" s="51" t="s">
        <v>114</v>
      </c>
      <c r="J495" s="150">
        <f t="shared" si="27"/>
        <v>44896</v>
      </c>
      <c r="K495" s="52">
        <v>44899</v>
      </c>
      <c r="X495" s="149" t="s">
        <v>99</v>
      </c>
      <c r="Y495" s="306">
        <v>2422830000</v>
      </c>
      <c r="Z495" s="145" t="s">
        <v>52</v>
      </c>
      <c r="AA495" s="302" t="s">
        <v>44</v>
      </c>
      <c r="AB495" s="155" t="str">
        <f t="shared" si="28"/>
        <v>0463/SPB-SDD/XI/2022</v>
      </c>
      <c r="AC495" s="150">
        <f t="shared" si="29"/>
        <v>44899</v>
      </c>
      <c r="AD495" s="316">
        <v>3000000</v>
      </c>
      <c r="AE495" s="302"/>
      <c r="AF495" s="302"/>
      <c r="AG495" s="152">
        <v>44886</v>
      </c>
      <c r="AH495" s="145" t="s">
        <v>2203</v>
      </c>
      <c r="AI495" s="318">
        <v>1114612500</v>
      </c>
      <c r="AJ495" s="153">
        <v>1</v>
      </c>
    </row>
    <row r="496" spans="1:36" ht="31.5" x14ac:dyDescent="0.25">
      <c r="A496" s="326" t="s">
        <v>2433</v>
      </c>
      <c r="B496" s="52">
        <v>44896</v>
      </c>
      <c r="C496" s="155" t="s">
        <v>2722</v>
      </c>
      <c r="D496" s="313" t="s">
        <v>2054</v>
      </c>
      <c r="E496" s="45" t="s">
        <v>51</v>
      </c>
      <c r="F496" s="45" t="s">
        <v>104</v>
      </c>
      <c r="G496" s="316">
        <v>2000000</v>
      </c>
      <c r="H496" s="313" t="s">
        <v>2054</v>
      </c>
      <c r="I496" s="51" t="s">
        <v>133</v>
      </c>
      <c r="J496" s="150">
        <f t="shared" si="27"/>
        <v>44896</v>
      </c>
      <c r="K496" s="241">
        <v>44900</v>
      </c>
      <c r="X496" s="149" t="s">
        <v>99</v>
      </c>
      <c r="Y496" s="306">
        <v>2422830000</v>
      </c>
      <c r="Z496" s="145" t="s">
        <v>52</v>
      </c>
      <c r="AA496" s="302" t="s">
        <v>44</v>
      </c>
      <c r="AB496" s="155" t="str">
        <f t="shared" si="28"/>
        <v>0464/SPB-SDD/XI/2022</v>
      </c>
      <c r="AC496" s="150">
        <f t="shared" si="29"/>
        <v>44900</v>
      </c>
      <c r="AD496" s="316">
        <v>2000000</v>
      </c>
      <c r="AE496" s="302"/>
      <c r="AF496" s="302"/>
      <c r="AG496" s="152">
        <v>44886</v>
      </c>
      <c r="AH496" s="145" t="s">
        <v>2203</v>
      </c>
      <c r="AI496" s="318">
        <v>1114612500</v>
      </c>
      <c r="AJ496" s="153">
        <v>1</v>
      </c>
    </row>
    <row r="497" spans="1:36" ht="31.5" x14ac:dyDescent="0.25">
      <c r="A497" s="326" t="s">
        <v>2434</v>
      </c>
      <c r="B497" s="52">
        <v>44897</v>
      </c>
      <c r="C497" s="155" t="s">
        <v>2723</v>
      </c>
      <c r="D497" s="172" t="s">
        <v>2055</v>
      </c>
      <c r="E497" s="45" t="s">
        <v>51</v>
      </c>
      <c r="F497" s="45" t="s">
        <v>104</v>
      </c>
      <c r="G497" s="174">
        <v>3000000</v>
      </c>
      <c r="H497" s="172" t="s">
        <v>2055</v>
      </c>
      <c r="I497" s="51" t="s">
        <v>109</v>
      </c>
      <c r="J497" s="150">
        <f t="shared" si="27"/>
        <v>44897</v>
      </c>
      <c r="K497" s="241">
        <v>44900</v>
      </c>
      <c r="X497" s="149" t="s">
        <v>99</v>
      </c>
      <c r="Y497" s="306">
        <v>2422830000</v>
      </c>
      <c r="Z497" s="145" t="s">
        <v>52</v>
      </c>
      <c r="AA497" s="302" t="s">
        <v>44</v>
      </c>
      <c r="AB497" s="155" t="str">
        <f t="shared" si="28"/>
        <v>0465/SPB-SDD/XI/2022</v>
      </c>
      <c r="AC497" s="150">
        <f t="shared" si="29"/>
        <v>44900</v>
      </c>
      <c r="AD497" s="174">
        <v>3000000</v>
      </c>
      <c r="AE497" s="302"/>
      <c r="AF497" s="302"/>
      <c r="AG497" s="152">
        <v>44886</v>
      </c>
      <c r="AH497" s="145" t="s">
        <v>2203</v>
      </c>
      <c r="AI497" s="318">
        <v>1114612500</v>
      </c>
      <c r="AJ497" s="153">
        <v>1</v>
      </c>
    </row>
    <row r="498" spans="1:36" ht="31.5" x14ac:dyDescent="0.25">
      <c r="A498" s="326" t="s">
        <v>2435</v>
      </c>
      <c r="B498" s="52">
        <v>44895</v>
      </c>
      <c r="C498" s="155" t="s">
        <v>2725</v>
      </c>
      <c r="D498" s="311" t="s">
        <v>2056</v>
      </c>
      <c r="E498" s="45" t="s">
        <v>51</v>
      </c>
      <c r="F498" s="45" t="s">
        <v>104</v>
      </c>
      <c r="G498" s="174">
        <v>3000000</v>
      </c>
      <c r="H498" s="311" t="s">
        <v>2056</v>
      </c>
      <c r="I498" s="51" t="s">
        <v>109</v>
      </c>
      <c r="J498" s="150">
        <f t="shared" si="27"/>
        <v>44895</v>
      </c>
      <c r="K498" s="152">
        <v>44898</v>
      </c>
      <c r="X498" s="149" t="s">
        <v>99</v>
      </c>
      <c r="Y498" s="306">
        <v>2422830000</v>
      </c>
      <c r="Z498" s="145" t="s">
        <v>52</v>
      </c>
      <c r="AA498" s="302" t="s">
        <v>44</v>
      </c>
      <c r="AB498" s="155" t="str">
        <f t="shared" si="28"/>
        <v>0466/SPB-SDD/XI/20223</v>
      </c>
      <c r="AC498" s="150">
        <f t="shared" si="29"/>
        <v>44898</v>
      </c>
      <c r="AD498" s="174">
        <v>3000000</v>
      </c>
      <c r="AE498" s="302"/>
      <c r="AF498" s="302"/>
      <c r="AG498" s="152">
        <v>44886</v>
      </c>
      <c r="AH498" s="145" t="s">
        <v>2203</v>
      </c>
      <c r="AI498" s="318">
        <v>1114612500</v>
      </c>
      <c r="AJ498" s="153">
        <v>1</v>
      </c>
    </row>
    <row r="499" spans="1:36" ht="31.5" x14ac:dyDescent="0.25">
      <c r="A499" s="326" t="s">
        <v>2436</v>
      </c>
      <c r="B499" s="52">
        <v>44893</v>
      </c>
      <c r="C499" s="155" t="s">
        <v>2726</v>
      </c>
      <c r="D499" s="172" t="s">
        <v>2057</v>
      </c>
      <c r="E499" s="45" t="s">
        <v>51</v>
      </c>
      <c r="F499" s="45" t="s">
        <v>104</v>
      </c>
      <c r="G499" s="174">
        <v>3000000</v>
      </c>
      <c r="H499" s="172" t="s">
        <v>2057</v>
      </c>
      <c r="I499" s="51" t="s">
        <v>133</v>
      </c>
      <c r="J499" s="150">
        <f t="shared" si="27"/>
        <v>44893</v>
      </c>
      <c r="K499" s="241">
        <v>44897</v>
      </c>
      <c r="X499" s="149" t="s">
        <v>99</v>
      </c>
      <c r="Y499" s="306">
        <v>2422830000</v>
      </c>
      <c r="Z499" s="145" t="s">
        <v>52</v>
      </c>
      <c r="AA499" s="302" t="s">
        <v>44</v>
      </c>
      <c r="AB499" s="155" t="str">
        <f t="shared" si="28"/>
        <v>0467/SPB-SDD/XI/2022</v>
      </c>
      <c r="AC499" s="150">
        <f t="shared" si="29"/>
        <v>44897</v>
      </c>
      <c r="AD499" s="174">
        <v>3000000</v>
      </c>
      <c r="AE499" s="302"/>
      <c r="AF499" s="302"/>
      <c r="AG499" s="152">
        <v>44886</v>
      </c>
      <c r="AH499" s="145" t="s">
        <v>2203</v>
      </c>
      <c r="AI499" s="318">
        <v>1114612500</v>
      </c>
      <c r="AJ499" s="153">
        <v>1</v>
      </c>
    </row>
    <row r="500" spans="1:36" ht="31.5" x14ac:dyDescent="0.25">
      <c r="A500" s="326" t="s">
        <v>2437</v>
      </c>
      <c r="B500" s="52">
        <v>44925</v>
      </c>
      <c r="C500" s="155" t="s">
        <v>2724</v>
      </c>
      <c r="D500" s="172" t="s">
        <v>1255</v>
      </c>
      <c r="E500" s="45" t="s">
        <v>51</v>
      </c>
      <c r="F500" s="45" t="s">
        <v>104</v>
      </c>
      <c r="G500" s="174">
        <v>3000000</v>
      </c>
      <c r="H500" s="172" t="s">
        <v>1255</v>
      </c>
      <c r="I500" s="51" t="s">
        <v>109</v>
      </c>
      <c r="J500" s="150">
        <f t="shared" si="27"/>
        <v>44925</v>
      </c>
      <c r="K500" s="241">
        <v>44898</v>
      </c>
      <c r="X500" s="149" t="s">
        <v>99</v>
      </c>
      <c r="Y500" s="306">
        <v>2422830000</v>
      </c>
      <c r="Z500" s="145" t="s">
        <v>52</v>
      </c>
      <c r="AA500" s="302" t="s">
        <v>44</v>
      </c>
      <c r="AB500" s="155" t="str">
        <f t="shared" si="28"/>
        <v>0468/SPB-SDD/XI/2022</v>
      </c>
      <c r="AC500" s="150">
        <f t="shared" si="29"/>
        <v>44898</v>
      </c>
      <c r="AD500" s="174">
        <v>3000000</v>
      </c>
      <c r="AE500" s="302"/>
      <c r="AF500" s="302"/>
      <c r="AG500" s="152">
        <v>44886</v>
      </c>
      <c r="AH500" s="145" t="s">
        <v>2203</v>
      </c>
      <c r="AI500" s="318">
        <v>1114612500</v>
      </c>
      <c r="AJ500" s="153">
        <v>1</v>
      </c>
    </row>
    <row r="501" spans="1:36" ht="31.5" x14ac:dyDescent="0.25">
      <c r="A501" s="326" t="s">
        <v>2438</v>
      </c>
      <c r="B501" s="152">
        <v>44897</v>
      </c>
      <c r="C501" s="155" t="s">
        <v>2727</v>
      </c>
      <c r="D501" s="172" t="s">
        <v>2058</v>
      </c>
      <c r="E501" s="45" t="s">
        <v>51</v>
      </c>
      <c r="F501" s="45" t="s">
        <v>104</v>
      </c>
      <c r="G501" s="316">
        <v>2250000</v>
      </c>
      <c r="H501" s="172" t="s">
        <v>2058</v>
      </c>
      <c r="I501" s="51" t="s">
        <v>133</v>
      </c>
      <c r="J501" s="150">
        <f t="shared" si="27"/>
        <v>44897</v>
      </c>
      <c r="K501" s="241">
        <v>44901</v>
      </c>
      <c r="X501" s="149" t="s">
        <v>99</v>
      </c>
      <c r="Y501" s="306">
        <v>2422830000</v>
      </c>
      <c r="Z501" s="145" t="s">
        <v>52</v>
      </c>
      <c r="AA501" s="302" t="s">
        <v>44</v>
      </c>
      <c r="AB501" s="155" t="str">
        <f t="shared" si="28"/>
        <v>0469/SPB-SDD/XI/2022</v>
      </c>
      <c r="AC501" s="150">
        <f t="shared" si="29"/>
        <v>44901</v>
      </c>
      <c r="AD501" s="316">
        <v>2250000</v>
      </c>
      <c r="AE501" s="302"/>
      <c r="AF501" s="302"/>
      <c r="AG501" s="152">
        <v>44886</v>
      </c>
      <c r="AH501" s="145" t="s">
        <v>2203</v>
      </c>
      <c r="AI501" s="318">
        <v>1114612500</v>
      </c>
      <c r="AJ501" s="153">
        <v>1</v>
      </c>
    </row>
    <row r="502" spans="1:36" ht="31.5" x14ac:dyDescent="0.25">
      <c r="A502" s="326" t="s">
        <v>2439</v>
      </c>
      <c r="B502" s="52">
        <v>44897</v>
      </c>
      <c r="C502" s="155" t="s">
        <v>2728</v>
      </c>
      <c r="D502" s="172" t="s">
        <v>1273</v>
      </c>
      <c r="E502" s="45" t="s">
        <v>51</v>
      </c>
      <c r="F502" s="45" t="s">
        <v>104</v>
      </c>
      <c r="G502" s="316">
        <v>3122000</v>
      </c>
      <c r="H502" s="172" t="s">
        <v>1273</v>
      </c>
      <c r="I502" s="51" t="s">
        <v>109</v>
      </c>
      <c r="J502" s="150">
        <f t="shared" si="27"/>
        <v>44897</v>
      </c>
      <c r="K502" s="152">
        <v>44900</v>
      </c>
      <c r="X502" s="149" t="s">
        <v>99</v>
      </c>
      <c r="Y502" s="306">
        <v>2422830000</v>
      </c>
      <c r="Z502" s="145" t="s">
        <v>52</v>
      </c>
      <c r="AA502" s="302" t="s">
        <v>44</v>
      </c>
      <c r="AB502" s="155" t="str">
        <f t="shared" si="28"/>
        <v>0470/SPB-SDD/XI/2022</v>
      </c>
      <c r="AC502" s="150">
        <f t="shared" si="29"/>
        <v>44900</v>
      </c>
      <c r="AD502" s="316">
        <v>3122000</v>
      </c>
      <c r="AE502" s="302"/>
      <c r="AF502" s="302"/>
      <c r="AG502" s="152">
        <v>44886</v>
      </c>
      <c r="AH502" s="145" t="s">
        <v>2203</v>
      </c>
      <c r="AI502" s="318">
        <v>1114612500</v>
      </c>
      <c r="AJ502" s="153">
        <v>1</v>
      </c>
    </row>
    <row r="503" spans="1:36" ht="31.5" x14ac:dyDescent="0.25">
      <c r="A503" s="326" t="s">
        <v>2440</v>
      </c>
      <c r="B503" s="152">
        <v>44896</v>
      </c>
      <c r="C503" s="155" t="s">
        <v>2729</v>
      </c>
      <c r="D503" s="172" t="s">
        <v>2059</v>
      </c>
      <c r="E503" s="45" t="s">
        <v>51</v>
      </c>
      <c r="F503" s="45" t="s">
        <v>104</v>
      </c>
      <c r="G503" s="174">
        <v>3000000</v>
      </c>
      <c r="H503" s="172" t="s">
        <v>2059</v>
      </c>
      <c r="I503" s="51" t="s">
        <v>114</v>
      </c>
      <c r="J503" s="150">
        <f t="shared" si="27"/>
        <v>44896</v>
      </c>
      <c r="K503" s="52">
        <v>44899</v>
      </c>
      <c r="X503" s="149" t="s">
        <v>99</v>
      </c>
      <c r="Y503" s="306">
        <v>2422830000</v>
      </c>
      <c r="Z503" s="145" t="s">
        <v>52</v>
      </c>
      <c r="AA503" s="302" t="s">
        <v>44</v>
      </c>
      <c r="AB503" s="155" t="str">
        <f t="shared" si="28"/>
        <v>0471/SPB-SDD/XI/2022</v>
      </c>
      <c r="AC503" s="150">
        <f t="shared" si="29"/>
        <v>44899</v>
      </c>
      <c r="AD503" s="174">
        <v>3000000</v>
      </c>
      <c r="AE503" s="302"/>
      <c r="AF503" s="302"/>
      <c r="AG503" s="152">
        <v>44886</v>
      </c>
      <c r="AH503" s="145" t="s">
        <v>2203</v>
      </c>
      <c r="AI503" s="318">
        <v>1114612500</v>
      </c>
      <c r="AJ503" s="153">
        <v>1</v>
      </c>
    </row>
    <row r="504" spans="1:36" ht="31.5" x14ac:dyDescent="0.25">
      <c r="A504" s="326" t="s">
        <v>2441</v>
      </c>
      <c r="B504" s="52">
        <v>44896</v>
      </c>
      <c r="C504" s="155" t="s">
        <v>2730</v>
      </c>
      <c r="D504" s="172" t="s">
        <v>2060</v>
      </c>
      <c r="E504" s="45" t="s">
        <v>51</v>
      </c>
      <c r="F504" s="45" t="s">
        <v>104</v>
      </c>
      <c r="G504" s="174">
        <v>599200</v>
      </c>
      <c r="H504" s="172" t="s">
        <v>2060</v>
      </c>
      <c r="I504" s="51" t="s">
        <v>129</v>
      </c>
      <c r="J504" s="150">
        <f t="shared" si="27"/>
        <v>44896</v>
      </c>
      <c r="K504" s="52">
        <v>44898</v>
      </c>
      <c r="X504" s="149" t="s">
        <v>99</v>
      </c>
      <c r="Y504" s="306">
        <v>2422830000</v>
      </c>
      <c r="Z504" s="145" t="s">
        <v>52</v>
      </c>
      <c r="AA504" s="302" t="s">
        <v>44</v>
      </c>
      <c r="AB504" s="155" t="str">
        <f t="shared" si="28"/>
        <v>0472/SPB-SDD/XI/2022</v>
      </c>
      <c r="AC504" s="150">
        <f t="shared" si="29"/>
        <v>44898</v>
      </c>
      <c r="AD504" s="174">
        <v>599200</v>
      </c>
      <c r="AE504" s="302"/>
      <c r="AF504" s="302"/>
      <c r="AG504" s="152">
        <v>44886</v>
      </c>
      <c r="AH504" s="145" t="s">
        <v>2203</v>
      </c>
      <c r="AI504" s="318">
        <v>1114612500</v>
      </c>
      <c r="AJ504" s="153">
        <v>1</v>
      </c>
    </row>
    <row r="505" spans="1:36" ht="31.5" x14ac:dyDescent="0.25">
      <c r="A505" s="326" t="s">
        <v>2442</v>
      </c>
      <c r="B505" s="52">
        <v>44925</v>
      </c>
      <c r="C505" s="155" t="s">
        <v>2731</v>
      </c>
      <c r="D505" s="311" t="s">
        <v>2061</v>
      </c>
      <c r="E505" s="45" t="s">
        <v>51</v>
      </c>
      <c r="F505" s="45" t="s">
        <v>104</v>
      </c>
      <c r="G505" s="174">
        <v>2000000</v>
      </c>
      <c r="H505" s="311" t="s">
        <v>2061</v>
      </c>
      <c r="I505" s="51" t="s">
        <v>133</v>
      </c>
      <c r="J505" s="150">
        <f t="shared" si="27"/>
        <v>44925</v>
      </c>
      <c r="K505" s="52">
        <v>44899</v>
      </c>
      <c r="X505" s="149" t="s">
        <v>99</v>
      </c>
      <c r="Y505" s="306">
        <v>2422830000</v>
      </c>
      <c r="Z505" s="145" t="s">
        <v>52</v>
      </c>
      <c r="AA505" s="302" t="s">
        <v>44</v>
      </c>
      <c r="AB505" s="155" t="str">
        <f t="shared" si="28"/>
        <v>0473/SPB-SDD/XI/2022</v>
      </c>
      <c r="AC505" s="150">
        <f t="shared" si="29"/>
        <v>44899</v>
      </c>
      <c r="AD505" s="174">
        <v>2000000</v>
      </c>
      <c r="AE505" s="302"/>
      <c r="AF505" s="302"/>
      <c r="AG505" s="152">
        <v>44886</v>
      </c>
      <c r="AH505" s="145" t="s">
        <v>2203</v>
      </c>
      <c r="AI505" s="318">
        <v>1114612500</v>
      </c>
      <c r="AJ505" s="153">
        <v>1</v>
      </c>
    </row>
    <row r="506" spans="1:36" ht="31.5" x14ac:dyDescent="0.25">
      <c r="A506" s="326" t="s">
        <v>2443</v>
      </c>
      <c r="B506" s="52">
        <v>44895</v>
      </c>
      <c r="C506" s="155" t="s">
        <v>2732</v>
      </c>
      <c r="D506" s="311" t="s">
        <v>2058</v>
      </c>
      <c r="E506" s="45" t="s">
        <v>51</v>
      </c>
      <c r="F506" s="45" t="s">
        <v>104</v>
      </c>
      <c r="G506" s="174">
        <v>3628800</v>
      </c>
      <c r="H506" s="311" t="s">
        <v>2058</v>
      </c>
      <c r="I506" s="51" t="s">
        <v>133</v>
      </c>
      <c r="J506" s="150">
        <f t="shared" si="27"/>
        <v>44895</v>
      </c>
      <c r="K506" s="241">
        <v>44899</v>
      </c>
      <c r="X506" s="149" t="s">
        <v>99</v>
      </c>
      <c r="Y506" s="306">
        <v>2422830000</v>
      </c>
      <c r="Z506" s="145" t="s">
        <v>52</v>
      </c>
      <c r="AA506" s="302" t="s">
        <v>44</v>
      </c>
      <c r="AB506" s="155" t="str">
        <f t="shared" si="28"/>
        <v>0474/SPB-SDD/XI/2022</v>
      </c>
      <c r="AC506" s="150">
        <f t="shared" si="29"/>
        <v>44899</v>
      </c>
      <c r="AD506" s="174">
        <v>3628800</v>
      </c>
      <c r="AE506" s="302"/>
      <c r="AF506" s="302"/>
      <c r="AG506" s="152">
        <v>44886</v>
      </c>
      <c r="AH506" s="145" t="s">
        <v>2203</v>
      </c>
      <c r="AI506" s="318">
        <v>1114612500</v>
      </c>
      <c r="AJ506" s="153">
        <v>1</v>
      </c>
    </row>
    <row r="507" spans="1:36" ht="31.5" x14ac:dyDescent="0.25">
      <c r="A507" s="326" t="s">
        <v>2444</v>
      </c>
      <c r="B507" s="52" t="s">
        <v>2909</v>
      </c>
      <c r="C507" s="155" t="s">
        <v>2733</v>
      </c>
      <c r="D507" s="311" t="s">
        <v>2062</v>
      </c>
      <c r="E507" s="45" t="s">
        <v>51</v>
      </c>
      <c r="F507" s="45" t="s">
        <v>104</v>
      </c>
      <c r="G507" s="174">
        <v>3000000</v>
      </c>
      <c r="H507" s="311" t="s">
        <v>2062</v>
      </c>
      <c r="I507" s="145" t="s">
        <v>114</v>
      </c>
      <c r="J507" s="150" t="str">
        <f t="shared" si="27"/>
        <v>02-12-2022</v>
      </c>
      <c r="K507" s="241">
        <v>44900</v>
      </c>
      <c r="X507" s="149" t="s">
        <v>99</v>
      </c>
      <c r="Y507" s="306">
        <v>2422830000</v>
      </c>
      <c r="Z507" s="145" t="s">
        <v>52</v>
      </c>
      <c r="AA507" s="302" t="s">
        <v>44</v>
      </c>
      <c r="AB507" s="155" t="str">
        <f t="shared" si="28"/>
        <v>0475/SPB-SDD/XI/2022</v>
      </c>
      <c r="AC507" s="150">
        <f t="shared" si="29"/>
        <v>44900</v>
      </c>
      <c r="AD507" s="174">
        <v>3000000</v>
      </c>
      <c r="AE507" s="302"/>
      <c r="AF507" s="302"/>
      <c r="AG507" s="152">
        <v>44886</v>
      </c>
      <c r="AH507" s="145" t="s">
        <v>2203</v>
      </c>
      <c r="AI507" s="318">
        <v>1114612500</v>
      </c>
      <c r="AJ507" s="153">
        <v>1</v>
      </c>
    </row>
    <row r="508" spans="1:36" ht="31.5" x14ac:dyDescent="0.25">
      <c r="A508" s="326" t="s">
        <v>2445</v>
      </c>
      <c r="B508" s="52">
        <v>44897</v>
      </c>
      <c r="C508" s="155" t="s">
        <v>2734</v>
      </c>
      <c r="D508" s="172" t="s">
        <v>2063</v>
      </c>
      <c r="E508" s="45" t="s">
        <v>51</v>
      </c>
      <c r="F508" s="45" t="s">
        <v>104</v>
      </c>
      <c r="G508" s="174">
        <v>1800000</v>
      </c>
      <c r="H508" s="172" t="s">
        <v>2063</v>
      </c>
      <c r="I508" s="51" t="s">
        <v>133</v>
      </c>
      <c r="J508" s="150">
        <f t="shared" si="27"/>
        <v>44897</v>
      </c>
      <c r="K508" s="152">
        <v>44901</v>
      </c>
      <c r="X508" s="149" t="s">
        <v>99</v>
      </c>
      <c r="Y508" s="306">
        <v>2422830000</v>
      </c>
      <c r="Z508" s="145" t="s">
        <v>52</v>
      </c>
      <c r="AA508" s="302" t="s">
        <v>44</v>
      </c>
      <c r="AB508" s="155" t="str">
        <f t="shared" si="28"/>
        <v>0476/SPB-SDD/XI/2022</v>
      </c>
      <c r="AC508" s="150">
        <f t="shared" si="29"/>
        <v>44901</v>
      </c>
      <c r="AD508" s="174">
        <v>1800000</v>
      </c>
      <c r="AE508" s="302"/>
      <c r="AF508" s="302"/>
      <c r="AG508" s="152">
        <v>44886</v>
      </c>
      <c r="AH508" s="145" t="s">
        <v>2203</v>
      </c>
      <c r="AI508" s="318">
        <v>1114612500</v>
      </c>
      <c r="AJ508" s="153">
        <v>1</v>
      </c>
    </row>
    <row r="509" spans="1:36" ht="31.5" x14ac:dyDescent="0.25">
      <c r="A509" s="326" t="s">
        <v>2446</v>
      </c>
      <c r="B509" s="52">
        <v>44925</v>
      </c>
      <c r="C509" s="155" t="s">
        <v>2735</v>
      </c>
      <c r="D509" s="172" t="s">
        <v>2064</v>
      </c>
      <c r="E509" s="45" t="s">
        <v>51</v>
      </c>
      <c r="F509" s="45" t="s">
        <v>104</v>
      </c>
      <c r="G509" s="174">
        <v>6600000</v>
      </c>
      <c r="H509" s="172" t="s">
        <v>2064</v>
      </c>
      <c r="I509" s="51" t="s">
        <v>109</v>
      </c>
      <c r="J509" s="150">
        <f t="shared" si="27"/>
        <v>44925</v>
      </c>
      <c r="K509" s="241">
        <v>44898</v>
      </c>
      <c r="X509" s="149" t="s">
        <v>99</v>
      </c>
      <c r="Y509" s="306">
        <v>2422830000</v>
      </c>
      <c r="Z509" s="145" t="s">
        <v>52</v>
      </c>
      <c r="AA509" s="302" t="s">
        <v>44</v>
      </c>
      <c r="AB509" s="155" t="str">
        <f t="shared" si="28"/>
        <v>0477/SPB-SDD/XI/2022</v>
      </c>
      <c r="AC509" s="150">
        <f t="shared" si="29"/>
        <v>44898</v>
      </c>
      <c r="AD509" s="174">
        <v>6600000</v>
      </c>
      <c r="AE509" s="302"/>
      <c r="AF509" s="302"/>
      <c r="AG509" s="152">
        <v>44886</v>
      </c>
      <c r="AH509" s="145" t="s">
        <v>2203</v>
      </c>
      <c r="AI509" s="318">
        <v>1114612500</v>
      </c>
      <c r="AJ509" s="153">
        <v>1</v>
      </c>
    </row>
    <row r="510" spans="1:36" ht="31.5" x14ac:dyDescent="0.25">
      <c r="A510" s="326" t="s">
        <v>2447</v>
      </c>
      <c r="B510" s="52">
        <v>44896</v>
      </c>
      <c r="C510" s="155" t="s">
        <v>2736</v>
      </c>
      <c r="D510" s="172" t="s">
        <v>2065</v>
      </c>
      <c r="E510" s="45" t="s">
        <v>51</v>
      </c>
      <c r="F510" s="45" t="s">
        <v>2553</v>
      </c>
      <c r="G510" s="174">
        <v>3000000</v>
      </c>
      <c r="H510" s="172" t="s">
        <v>2065</v>
      </c>
      <c r="I510" s="51" t="s">
        <v>114</v>
      </c>
      <c r="J510" s="150">
        <f t="shared" ref="J510:J573" si="30">B510</f>
        <v>44896</v>
      </c>
      <c r="K510" s="241">
        <v>44899</v>
      </c>
      <c r="X510" s="149" t="s">
        <v>99</v>
      </c>
      <c r="Y510" s="306">
        <v>2422830000</v>
      </c>
      <c r="Z510" s="145" t="s">
        <v>52</v>
      </c>
      <c r="AA510" s="302" t="s">
        <v>44</v>
      </c>
      <c r="AB510" s="155" t="str">
        <f t="shared" si="28"/>
        <v>0478/SPB-SDD/XI/2022</v>
      </c>
      <c r="AC510" s="150">
        <f t="shared" si="29"/>
        <v>44899</v>
      </c>
      <c r="AD510" s="174">
        <v>3000000</v>
      </c>
      <c r="AE510" s="302"/>
      <c r="AF510" s="302"/>
      <c r="AG510" s="152">
        <v>44886</v>
      </c>
      <c r="AH510" s="145" t="s">
        <v>2203</v>
      </c>
      <c r="AI510" s="318">
        <v>1114612500</v>
      </c>
      <c r="AJ510" s="153">
        <v>1</v>
      </c>
    </row>
    <row r="511" spans="1:36" ht="31.5" x14ac:dyDescent="0.25">
      <c r="A511" s="326" t="s">
        <v>2448</v>
      </c>
      <c r="B511" s="52">
        <v>44896</v>
      </c>
      <c r="C511" s="155" t="s">
        <v>2737</v>
      </c>
      <c r="D511" s="310" t="s">
        <v>2066</v>
      </c>
      <c r="E511" s="45" t="s">
        <v>51</v>
      </c>
      <c r="F511" s="45" t="s">
        <v>2553</v>
      </c>
      <c r="G511" s="315">
        <v>3500000</v>
      </c>
      <c r="H511" s="310" t="s">
        <v>2066</v>
      </c>
      <c r="I511" s="145" t="s">
        <v>109</v>
      </c>
      <c r="J511" s="150">
        <f t="shared" si="30"/>
        <v>44896</v>
      </c>
      <c r="K511" s="241">
        <v>44899</v>
      </c>
      <c r="X511" s="149" t="s">
        <v>99</v>
      </c>
      <c r="Y511" s="306">
        <v>2422830000</v>
      </c>
      <c r="Z511" s="145" t="s">
        <v>52</v>
      </c>
      <c r="AA511" s="302" t="s">
        <v>44</v>
      </c>
      <c r="AB511" s="155" t="str">
        <f t="shared" si="28"/>
        <v>0479/SPB-SDD/XI/2022</v>
      </c>
      <c r="AC511" s="150">
        <f t="shared" si="29"/>
        <v>44899</v>
      </c>
      <c r="AD511" s="315">
        <v>3500000</v>
      </c>
      <c r="AE511" s="302"/>
      <c r="AF511" s="302"/>
      <c r="AG511" s="152">
        <v>44886</v>
      </c>
      <c r="AH511" s="145" t="s">
        <v>2203</v>
      </c>
      <c r="AI511" s="318">
        <v>1114612500</v>
      </c>
      <c r="AJ511" s="153">
        <v>1</v>
      </c>
    </row>
    <row r="512" spans="1:36" ht="31.5" x14ac:dyDescent="0.25">
      <c r="A512" s="326" t="s">
        <v>2449</v>
      </c>
      <c r="B512" s="52">
        <v>44925</v>
      </c>
      <c r="C512" s="155" t="s">
        <v>2738</v>
      </c>
      <c r="D512" s="172" t="s">
        <v>2067</v>
      </c>
      <c r="E512" s="45" t="s">
        <v>51</v>
      </c>
      <c r="F512" s="45" t="s">
        <v>2553</v>
      </c>
      <c r="G512" s="174">
        <v>3500000</v>
      </c>
      <c r="H512" s="172" t="s">
        <v>2067</v>
      </c>
      <c r="I512" s="51" t="s">
        <v>109</v>
      </c>
      <c r="J512" s="150">
        <f t="shared" si="30"/>
        <v>44925</v>
      </c>
      <c r="K512" s="152">
        <v>44898</v>
      </c>
      <c r="X512" s="149" t="s">
        <v>99</v>
      </c>
      <c r="Y512" s="306">
        <v>2422830000</v>
      </c>
      <c r="Z512" s="145" t="s">
        <v>52</v>
      </c>
      <c r="AA512" s="302" t="s">
        <v>44</v>
      </c>
      <c r="AB512" s="155" t="str">
        <f t="shared" si="28"/>
        <v>0480/SPB-SDD/XI/2022</v>
      </c>
      <c r="AC512" s="150">
        <f t="shared" si="29"/>
        <v>44898</v>
      </c>
      <c r="AD512" s="174">
        <v>3500000</v>
      </c>
      <c r="AE512" s="302"/>
      <c r="AF512" s="302"/>
      <c r="AG512" s="152">
        <v>44886</v>
      </c>
      <c r="AH512" s="145" t="s">
        <v>2203</v>
      </c>
      <c r="AI512" s="318">
        <v>1114612500</v>
      </c>
      <c r="AJ512" s="153">
        <v>1</v>
      </c>
    </row>
    <row r="513" spans="1:36" ht="31.5" x14ac:dyDescent="0.25">
      <c r="A513" s="326" t="s">
        <v>2450</v>
      </c>
      <c r="B513" s="152">
        <v>44897</v>
      </c>
      <c r="C513" s="155" t="s">
        <v>2739</v>
      </c>
      <c r="D513" s="172" t="s">
        <v>2068</v>
      </c>
      <c r="E513" s="45" t="s">
        <v>51</v>
      </c>
      <c r="F513" s="45" t="s">
        <v>2553</v>
      </c>
      <c r="G513" s="174">
        <v>2000000</v>
      </c>
      <c r="H513" s="172" t="s">
        <v>2068</v>
      </c>
      <c r="I513" s="51" t="s">
        <v>133</v>
      </c>
      <c r="J513" s="150">
        <f t="shared" si="30"/>
        <v>44897</v>
      </c>
      <c r="K513" s="52">
        <v>44901</v>
      </c>
      <c r="X513" s="149" t="s">
        <v>99</v>
      </c>
      <c r="Y513" s="306">
        <v>2422830000</v>
      </c>
      <c r="Z513" s="145" t="s">
        <v>52</v>
      </c>
      <c r="AA513" s="302" t="s">
        <v>44</v>
      </c>
      <c r="AB513" s="155" t="str">
        <f t="shared" si="28"/>
        <v>0481/SPB-SDD/XI/2022</v>
      </c>
      <c r="AC513" s="150">
        <f t="shared" si="29"/>
        <v>44901</v>
      </c>
      <c r="AD513" s="174">
        <v>2000000</v>
      </c>
      <c r="AE513" s="302"/>
      <c r="AF513" s="302"/>
      <c r="AG513" s="152">
        <v>44886</v>
      </c>
      <c r="AH513" s="145" t="s">
        <v>2203</v>
      </c>
      <c r="AI513" s="318">
        <v>1114612500</v>
      </c>
      <c r="AJ513" s="153">
        <v>1</v>
      </c>
    </row>
    <row r="514" spans="1:36" ht="31.5" x14ac:dyDescent="0.25">
      <c r="A514" s="326" t="s">
        <v>2451</v>
      </c>
      <c r="B514" s="52">
        <v>44925</v>
      </c>
      <c r="C514" s="155" t="s">
        <v>2740</v>
      </c>
      <c r="D514" s="172" t="s">
        <v>2069</v>
      </c>
      <c r="E514" s="45" t="s">
        <v>51</v>
      </c>
      <c r="F514" s="45" t="s">
        <v>2553</v>
      </c>
      <c r="G514" s="174">
        <v>3500000</v>
      </c>
      <c r="H514" s="172" t="s">
        <v>2069</v>
      </c>
      <c r="I514" s="51" t="s">
        <v>109</v>
      </c>
      <c r="J514" s="150">
        <f t="shared" si="30"/>
        <v>44925</v>
      </c>
      <c r="K514" s="52">
        <v>44898</v>
      </c>
      <c r="X514" s="149" t="s">
        <v>99</v>
      </c>
      <c r="Y514" s="306">
        <v>2422830000</v>
      </c>
      <c r="Z514" s="145" t="s">
        <v>52</v>
      </c>
      <c r="AA514" s="302" t="s">
        <v>44</v>
      </c>
      <c r="AB514" s="155" t="str">
        <f t="shared" si="28"/>
        <v>0482/SPB-SDD/XI/2022</v>
      </c>
      <c r="AC514" s="150">
        <f t="shared" si="29"/>
        <v>44898</v>
      </c>
      <c r="AD514" s="174">
        <v>3500000</v>
      </c>
      <c r="AE514" s="302"/>
      <c r="AF514" s="302"/>
      <c r="AG514" s="152">
        <v>44886</v>
      </c>
      <c r="AH514" s="145" t="s">
        <v>2203</v>
      </c>
      <c r="AI514" s="318">
        <v>1114612500</v>
      </c>
      <c r="AJ514" s="153">
        <v>1</v>
      </c>
    </row>
    <row r="515" spans="1:36" ht="31.5" x14ac:dyDescent="0.25">
      <c r="A515" s="326" t="s">
        <v>2452</v>
      </c>
      <c r="B515" s="52">
        <v>44893</v>
      </c>
      <c r="C515" s="155" t="s">
        <v>2741</v>
      </c>
      <c r="D515" s="172" t="s">
        <v>2070</v>
      </c>
      <c r="E515" s="45" t="s">
        <v>51</v>
      </c>
      <c r="F515" s="45" t="s">
        <v>2553</v>
      </c>
      <c r="G515" s="174">
        <v>4500000</v>
      </c>
      <c r="H515" s="172" t="s">
        <v>2070</v>
      </c>
      <c r="I515" s="51" t="s">
        <v>133</v>
      </c>
      <c r="J515" s="150">
        <f t="shared" si="30"/>
        <v>44893</v>
      </c>
      <c r="K515" s="52">
        <v>44897</v>
      </c>
      <c r="X515" s="149" t="s">
        <v>99</v>
      </c>
      <c r="Y515" s="306">
        <v>2422830000</v>
      </c>
      <c r="Z515" s="145" t="s">
        <v>52</v>
      </c>
      <c r="AA515" s="302" t="s">
        <v>44</v>
      </c>
      <c r="AB515" s="155" t="str">
        <f t="shared" si="28"/>
        <v>0483/SPB-SDD/XI/2022</v>
      </c>
      <c r="AC515" s="150">
        <f t="shared" si="29"/>
        <v>44897</v>
      </c>
      <c r="AD515" s="174">
        <v>4500000</v>
      </c>
      <c r="AE515" s="302"/>
      <c r="AF515" s="302"/>
      <c r="AG515" s="152">
        <v>44886</v>
      </c>
      <c r="AH515" s="145" t="s">
        <v>2203</v>
      </c>
      <c r="AI515" s="318">
        <v>1114612500</v>
      </c>
      <c r="AJ515" s="153">
        <v>1</v>
      </c>
    </row>
    <row r="516" spans="1:36" ht="31.5" x14ac:dyDescent="0.25">
      <c r="A516" s="326" t="s">
        <v>2453</v>
      </c>
      <c r="B516" s="52">
        <v>44925</v>
      </c>
      <c r="C516" s="155" t="s">
        <v>2742</v>
      </c>
      <c r="D516" s="172" t="s">
        <v>2071</v>
      </c>
      <c r="E516" s="45" t="s">
        <v>51</v>
      </c>
      <c r="F516" s="45" t="s">
        <v>2553</v>
      </c>
      <c r="G516" s="174">
        <v>2000000</v>
      </c>
      <c r="H516" s="172" t="s">
        <v>2071</v>
      </c>
      <c r="I516" s="51" t="s">
        <v>133</v>
      </c>
      <c r="J516" s="150">
        <f t="shared" si="30"/>
        <v>44925</v>
      </c>
      <c r="K516" s="241">
        <v>44899</v>
      </c>
      <c r="X516" s="149" t="s">
        <v>99</v>
      </c>
      <c r="Y516" s="306">
        <v>2422830000</v>
      </c>
      <c r="Z516" s="145" t="s">
        <v>52</v>
      </c>
      <c r="AA516" s="302" t="s">
        <v>44</v>
      </c>
      <c r="AB516" s="155" t="str">
        <f t="shared" si="28"/>
        <v>0484/SPB-SDD/XI/2022</v>
      </c>
      <c r="AC516" s="150">
        <f t="shared" si="29"/>
        <v>44899</v>
      </c>
      <c r="AD516" s="174">
        <v>2000000</v>
      </c>
      <c r="AE516" s="302"/>
      <c r="AF516" s="302"/>
      <c r="AG516" s="152">
        <v>44886</v>
      </c>
      <c r="AH516" s="145" t="s">
        <v>2203</v>
      </c>
      <c r="AI516" s="318">
        <v>1114612500</v>
      </c>
      <c r="AJ516" s="153">
        <v>1</v>
      </c>
    </row>
    <row r="517" spans="1:36" ht="31.5" x14ac:dyDescent="0.25">
      <c r="A517" s="326" t="s">
        <v>2454</v>
      </c>
      <c r="B517" s="152">
        <v>44896</v>
      </c>
      <c r="C517" s="155" t="s">
        <v>2743</v>
      </c>
      <c r="D517" s="172" t="s">
        <v>2072</v>
      </c>
      <c r="E517" s="45" t="s">
        <v>51</v>
      </c>
      <c r="F517" s="45" t="s">
        <v>2553</v>
      </c>
      <c r="G517" s="174">
        <v>3500000</v>
      </c>
      <c r="H517" s="172" t="s">
        <v>2072</v>
      </c>
      <c r="I517" s="51" t="s">
        <v>114</v>
      </c>
      <c r="J517" s="150">
        <f t="shared" si="30"/>
        <v>44896</v>
      </c>
      <c r="K517" s="241">
        <v>44899</v>
      </c>
      <c r="X517" s="149" t="s">
        <v>99</v>
      </c>
      <c r="Y517" s="306">
        <v>2422830000</v>
      </c>
      <c r="Z517" s="145" t="s">
        <v>52</v>
      </c>
      <c r="AA517" s="302" t="s">
        <v>44</v>
      </c>
      <c r="AB517" s="155" t="str">
        <f t="shared" si="28"/>
        <v>0485/SPB-SDD/XI/2022</v>
      </c>
      <c r="AC517" s="150">
        <f t="shared" si="29"/>
        <v>44899</v>
      </c>
      <c r="AD517" s="174">
        <v>3500000</v>
      </c>
      <c r="AE517" s="302"/>
      <c r="AF517" s="302"/>
      <c r="AG517" s="152">
        <v>44886</v>
      </c>
      <c r="AH517" s="145" t="s">
        <v>2203</v>
      </c>
      <c r="AI517" s="318">
        <v>1114612500</v>
      </c>
      <c r="AJ517" s="153">
        <v>1</v>
      </c>
    </row>
    <row r="518" spans="1:36" ht="31.5" x14ac:dyDescent="0.25">
      <c r="A518" s="326" t="s">
        <v>2455</v>
      </c>
      <c r="B518" s="52">
        <v>44896</v>
      </c>
      <c r="C518" s="155" t="s">
        <v>2744</v>
      </c>
      <c r="D518" s="172" t="s">
        <v>1913</v>
      </c>
      <c r="E518" s="143" t="s">
        <v>51</v>
      </c>
      <c r="F518" s="45" t="s">
        <v>2553</v>
      </c>
      <c r="G518" s="174">
        <v>4500000</v>
      </c>
      <c r="H518" s="172" t="s">
        <v>1913</v>
      </c>
      <c r="I518" s="145" t="s">
        <v>133</v>
      </c>
      <c r="J518" s="150">
        <f t="shared" si="30"/>
        <v>44896</v>
      </c>
      <c r="K518" s="152">
        <v>44900</v>
      </c>
      <c r="L518" s="185"/>
      <c r="M518" s="185"/>
      <c r="N518" s="185"/>
      <c r="O518" s="185"/>
      <c r="P518" s="185"/>
      <c r="Q518" s="185"/>
      <c r="R518" s="185"/>
      <c r="S518" s="185"/>
      <c r="T518" s="185"/>
      <c r="U518" s="185"/>
      <c r="V518" s="185"/>
      <c r="W518" s="185"/>
      <c r="X518" s="149" t="s">
        <v>99</v>
      </c>
      <c r="Y518" s="306">
        <v>2422830000</v>
      </c>
      <c r="Z518" s="145" t="s">
        <v>52</v>
      </c>
      <c r="AA518" s="302" t="s">
        <v>44</v>
      </c>
      <c r="AB518" s="155" t="str">
        <f t="shared" si="28"/>
        <v>0486/SPB-SDD/XI/2022</v>
      </c>
      <c r="AC518" s="150">
        <f t="shared" si="29"/>
        <v>44900</v>
      </c>
      <c r="AD518" s="174">
        <v>4500000</v>
      </c>
      <c r="AE518" s="302"/>
      <c r="AF518" s="302"/>
      <c r="AG518" s="152">
        <v>44886</v>
      </c>
      <c r="AH518" s="145" t="s">
        <v>2203</v>
      </c>
      <c r="AI518" s="318">
        <v>1114612500</v>
      </c>
      <c r="AJ518" s="153">
        <v>1</v>
      </c>
    </row>
    <row r="519" spans="1:36" ht="31.5" x14ac:dyDescent="0.25">
      <c r="A519" s="326" t="s">
        <v>2456</v>
      </c>
      <c r="B519" s="52">
        <v>44896</v>
      </c>
      <c r="C519" s="155" t="s">
        <v>2745</v>
      </c>
      <c r="D519" s="172" t="s">
        <v>2073</v>
      </c>
      <c r="E519" s="45" t="s">
        <v>51</v>
      </c>
      <c r="F519" s="45" t="s">
        <v>2553</v>
      </c>
      <c r="G519" s="174">
        <v>4000000</v>
      </c>
      <c r="H519" s="172" t="s">
        <v>2073</v>
      </c>
      <c r="I519" s="51" t="s">
        <v>114</v>
      </c>
      <c r="J519" s="150">
        <f t="shared" si="30"/>
        <v>44896</v>
      </c>
      <c r="K519" s="241">
        <v>44899</v>
      </c>
      <c r="X519" s="149" t="s">
        <v>99</v>
      </c>
      <c r="Y519" s="306">
        <v>2422830000</v>
      </c>
      <c r="Z519" s="145" t="s">
        <v>52</v>
      </c>
      <c r="AA519" s="302" t="s">
        <v>44</v>
      </c>
      <c r="AB519" s="155" t="str">
        <f t="shared" si="28"/>
        <v>0487/SPB-SDD/XI/2022</v>
      </c>
      <c r="AC519" s="150">
        <f t="shared" si="29"/>
        <v>44899</v>
      </c>
      <c r="AD519" s="174">
        <v>4000000</v>
      </c>
      <c r="AE519" s="302"/>
      <c r="AF519" s="302"/>
      <c r="AG519" s="152">
        <v>44886</v>
      </c>
      <c r="AH519" s="145" t="s">
        <v>2203</v>
      </c>
      <c r="AI519" s="318">
        <v>1114612500</v>
      </c>
      <c r="AJ519" s="153">
        <v>1</v>
      </c>
    </row>
    <row r="520" spans="1:36" ht="31.5" x14ac:dyDescent="0.25">
      <c r="A520" s="326" t="s">
        <v>2457</v>
      </c>
      <c r="B520" s="52">
        <v>44897</v>
      </c>
      <c r="C520" s="155" t="s">
        <v>2746</v>
      </c>
      <c r="D520" s="172" t="s">
        <v>2074</v>
      </c>
      <c r="E520" s="45" t="s">
        <v>51</v>
      </c>
      <c r="F520" s="45" t="s">
        <v>2553</v>
      </c>
      <c r="G520" s="174">
        <v>1500000</v>
      </c>
      <c r="H520" s="172" t="s">
        <v>2074</v>
      </c>
      <c r="I520" s="51" t="s">
        <v>109</v>
      </c>
      <c r="J520" s="150">
        <f t="shared" si="30"/>
        <v>44897</v>
      </c>
      <c r="K520" s="241">
        <v>44900</v>
      </c>
      <c r="X520" s="149" t="s">
        <v>99</v>
      </c>
      <c r="Y520" s="306">
        <v>2422830000</v>
      </c>
      <c r="Z520" s="145" t="s">
        <v>52</v>
      </c>
      <c r="AA520" s="302" t="s">
        <v>44</v>
      </c>
      <c r="AB520" s="155" t="str">
        <f t="shared" si="28"/>
        <v>0488/SPB-SDD/XI/2022</v>
      </c>
      <c r="AC520" s="150">
        <f t="shared" si="29"/>
        <v>44900</v>
      </c>
      <c r="AD520" s="174">
        <v>1500000</v>
      </c>
      <c r="AE520" s="302"/>
      <c r="AF520" s="302"/>
      <c r="AG520" s="152">
        <v>44886</v>
      </c>
      <c r="AH520" s="145" t="s">
        <v>2203</v>
      </c>
      <c r="AI520" s="318">
        <v>1114612500</v>
      </c>
      <c r="AJ520" s="153">
        <v>1</v>
      </c>
    </row>
    <row r="521" spans="1:36" ht="31.5" x14ac:dyDescent="0.25">
      <c r="A521" s="326" t="s">
        <v>2458</v>
      </c>
      <c r="B521" s="52">
        <v>44895</v>
      </c>
      <c r="C521" s="155" t="s">
        <v>2747</v>
      </c>
      <c r="D521" s="172" t="s">
        <v>2075</v>
      </c>
      <c r="E521" s="45" t="s">
        <v>51</v>
      </c>
      <c r="F521" s="45" t="s">
        <v>2553</v>
      </c>
      <c r="G521" s="174">
        <v>3600000</v>
      </c>
      <c r="H521" s="172" t="s">
        <v>2075</v>
      </c>
      <c r="I521" s="51" t="s">
        <v>109</v>
      </c>
      <c r="J521" s="150">
        <f t="shared" si="30"/>
        <v>44895</v>
      </c>
      <c r="K521" s="152">
        <v>44898</v>
      </c>
      <c r="X521" s="149" t="s">
        <v>99</v>
      </c>
      <c r="Y521" s="306">
        <v>2422830000</v>
      </c>
      <c r="Z521" s="145" t="s">
        <v>52</v>
      </c>
      <c r="AA521" s="302" t="s">
        <v>44</v>
      </c>
      <c r="AB521" s="155" t="str">
        <f t="shared" si="28"/>
        <v>0489/SPB-SDD/XI/2022</v>
      </c>
      <c r="AC521" s="150">
        <f t="shared" si="29"/>
        <v>44898</v>
      </c>
      <c r="AD521" s="174">
        <v>3600000</v>
      </c>
      <c r="AE521" s="302"/>
      <c r="AF521" s="302"/>
      <c r="AG521" s="152">
        <v>44886</v>
      </c>
      <c r="AH521" s="145" t="s">
        <v>2203</v>
      </c>
      <c r="AI521" s="318">
        <v>1114612500</v>
      </c>
      <c r="AJ521" s="153">
        <v>1</v>
      </c>
    </row>
    <row r="522" spans="1:36" ht="31.5" x14ac:dyDescent="0.25">
      <c r="A522" s="326" t="s">
        <v>2459</v>
      </c>
      <c r="B522" s="52">
        <v>44893</v>
      </c>
      <c r="C522" s="155" t="s">
        <v>2748</v>
      </c>
      <c r="D522" s="172" t="s">
        <v>2076</v>
      </c>
      <c r="E522" s="45" t="s">
        <v>51</v>
      </c>
      <c r="F522" s="45" t="s">
        <v>2553</v>
      </c>
      <c r="G522" s="174">
        <v>900000</v>
      </c>
      <c r="H522" s="172" t="s">
        <v>2076</v>
      </c>
      <c r="I522" s="51" t="s">
        <v>133</v>
      </c>
      <c r="J522" s="150">
        <f t="shared" si="30"/>
        <v>44893</v>
      </c>
      <c r="K522" s="241">
        <v>44897</v>
      </c>
      <c r="X522" s="149" t="s">
        <v>99</v>
      </c>
      <c r="Y522" s="306">
        <v>2422830000</v>
      </c>
      <c r="Z522" s="145" t="s">
        <v>52</v>
      </c>
      <c r="AA522" s="302" t="s">
        <v>44</v>
      </c>
      <c r="AB522" s="155" t="str">
        <f t="shared" si="28"/>
        <v>0490/SPB-SDD/XI/2022</v>
      </c>
      <c r="AC522" s="150">
        <f t="shared" si="29"/>
        <v>44897</v>
      </c>
      <c r="AD522" s="174">
        <v>900000</v>
      </c>
      <c r="AE522" s="302"/>
      <c r="AF522" s="302"/>
      <c r="AG522" s="152">
        <v>44886</v>
      </c>
      <c r="AH522" s="145" t="s">
        <v>2203</v>
      </c>
      <c r="AI522" s="318">
        <v>1114612500</v>
      </c>
      <c r="AJ522" s="153">
        <v>1</v>
      </c>
    </row>
    <row r="523" spans="1:36" ht="31.5" x14ac:dyDescent="0.25">
      <c r="A523" s="326" t="s">
        <v>2460</v>
      </c>
      <c r="B523" s="52">
        <v>44925</v>
      </c>
      <c r="C523" s="155" t="s">
        <v>2749</v>
      </c>
      <c r="D523" s="172" t="s">
        <v>2077</v>
      </c>
      <c r="E523" s="45" t="s">
        <v>51</v>
      </c>
      <c r="F523" s="45" t="s">
        <v>2553</v>
      </c>
      <c r="G523" s="174">
        <v>3000000</v>
      </c>
      <c r="H523" s="172" t="s">
        <v>2077</v>
      </c>
      <c r="I523" s="51" t="s">
        <v>114</v>
      </c>
      <c r="J523" s="150">
        <f t="shared" si="30"/>
        <v>44925</v>
      </c>
      <c r="K523" s="152">
        <v>44898</v>
      </c>
      <c r="X523" s="149" t="s">
        <v>99</v>
      </c>
      <c r="Y523" s="306">
        <v>2422830000</v>
      </c>
      <c r="Z523" s="145" t="s">
        <v>52</v>
      </c>
      <c r="AA523" s="302" t="s">
        <v>44</v>
      </c>
      <c r="AB523" s="155" t="str">
        <f t="shared" si="28"/>
        <v>0491/SPB-SDD/XI/2022</v>
      </c>
      <c r="AC523" s="150">
        <f t="shared" si="29"/>
        <v>44898</v>
      </c>
      <c r="AD523" s="174">
        <v>3000000</v>
      </c>
      <c r="AE523" s="302"/>
      <c r="AF523" s="302"/>
      <c r="AG523" s="152">
        <v>44886</v>
      </c>
      <c r="AH523" s="145" t="s">
        <v>2203</v>
      </c>
      <c r="AI523" s="318">
        <v>1114612500</v>
      </c>
      <c r="AJ523" s="153">
        <v>1</v>
      </c>
    </row>
    <row r="524" spans="1:36" ht="31.5" x14ac:dyDescent="0.25">
      <c r="A524" s="326" t="s">
        <v>2461</v>
      </c>
      <c r="B524" s="152">
        <v>44897</v>
      </c>
      <c r="C524" s="155" t="s">
        <v>2750</v>
      </c>
      <c r="D524" s="172" t="s">
        <v>2078</v>
      </c>
      <c r="E524" s="45" t="s">
        <v>51</v>
      </c>
      <c r="F524" s="45" t="s">
        <v>2553</v>
      </c>
      <c r="G524" s="174">
        <v>3500000</v>
      </c>
      <c r="H524" s="172" t="s">
        <v>2078</v>
      </c>
      <c r="I524" s="51" t="s">
        <v>109</v>
      </c>
      <c r="J524" s="150">
        <f t="shared" si="30"/>
        <v>44897</v>
      </c>
      <c r="K524" s="52">
        <v>44900</v>
      </c>
      <c r="X524" s="149" t="s">
        <v>99</v>
      </c>
      <c r="Y524" s="306">
        <v>2422830000</v>
      </c>
      <c r="Z524" s="145" t="s">
        <v>52</v>
      </c>
      <c r="AA524" s="302" t="s">
        <v>44</v>
      </c>
      <c r="AB524" s="155" t="str">
        <f t="shared" si="28"/>
        <v>0492/SPB-SDD/XI/2022</v>
      </c>
      <c r="AC524" s="150">
        <f t="shared" si="29"/>
        <v>44900</v>
      </c>
      <c r="AD524" s="174">
        <v>3500000</v>
      </c>
      <c r="AE524" s="302"/>
      <c r="AF524" s="302"/>
      <c r="AG524" s="152">
        <v>44886</v>
      </c>
      <c r="AH524" s="145" t="s">
        <v>2203</v>
      </c>
      <c r="AI524" s="318">
        <v>1114612500</v>
      </c>
      <c r="AJ524" s="153">
        <v>1</v>
      </c>
    </row>
    <row r="525" spans="1:36" ht="31.5" x14ac:dyDescent="0.25">
      <c r="A525" s="326" t="s">
        <v>2462</v>
      </c>
      <c r="B525" s="52">
        <v>44897</v>
      </c>
      <c r="C525" s="155" t="s">
        <v>2751</v>
      </c>
      <c r="D525" s="172" t="s">
        <v>2079</v>
      </c>
      <c r="E525" s="45" t="s">
        <v>51</v>
      </c>
      <c r="F525" s="45" t="s">
        <v>2553</v>
      </c>
      <c r="G525" s="174">
        <v>3500000</v>
      </c>
      <c r="H525" s="172" t="s">
        <v>2079</v>
      </c>
      <c r="I525" s="51" t="s">
        <v>109</v>
      </c>
      <c r="J525" s="150">
        <f t="shared" si="30"/>
        <v>44897</v>
      </c>
      <c r="K525" s="52">
        <v>44900</v>
      </c>
      <c r="X525" s="149" t="s">
        <v>99</v>
      </c>
      <c r="Y525" s="306">
        <v>2422830000</v>
      </c>
      <c r="Z525" s="145" t="s">
        <v>52</v>
      </c>
      <c r="AA525" s="302" t="s">
        <v>44</v>
      </c>
      <c r="AB525" s="155" t="str">
        <f t="shared" si="28"/>
        <v>0493/SPB-SDD/XI/2022</v>
      </c>
      <c r="AC525" s="150">
        <f t="shared" si="29"/>
        <v>44900</v>
      </c>
      <c r="AD525" s="174">
        <v>3500000</v>
      </c>
      <c r="AE525" s="302"/>
      <c r="AF525" s="302"/>
      <c r="AG525" s="152">
        <v>44886</v>
      </c>
      <c r="AH525" s="145" t="s">
        <v>2203</v>
      </c>
      <c r="AI525" s="318">
        <v>1114612500</v>
      </c>
      <c r="AJ525" s="153">
        <v>1</v>
      </c>
    </row>
    <row r="526" spans="1:36" ht="31.5" x14ac:dyDescent="0.25">
      <c r="A526" s="326" t="s">
        <v>2463</v>
      </c>
      <c r="B526" s="152">
        <v>44896</v>
      </c>
      <c r="C526" s="155" t="s">
        <v>2752</v>
      </c>
      <c r="D526" s="172" t="s">
        <v>2080</v>
      </c>
      <c r="E526" s="45" t="s">
        <v>51</v>
      </c>
      <c r="F526" s="45" t="s">
        <v>2553</v>
      </c>
      <c r="G526" s="174">
        <v>1250000</v>
      </c>
      <c r="H526" s="172" t="s">
        <v>2080</v>
      </c>
      <c r="I526" s="51" t="s">
        <v>114</v>
      </c>
      <c r="J526" s="150">
        <f t="shared" si="30"/>
        <v>44896</v>
      </c>
      <c r="K526" s="52">
        <v>44899</v>
      </c>
      <c r="X526" s="149" t="s">
        <v>99</v>
      </c>
      <c r="Y526" s="306">
        <v>2422830000</v>
      </c>
      <c r="Z526" s="145" t="s">
        <v>52</v>
      </c>
      <c r="AA526" s="302" t="s">
        <v>44</v>
      </c>
      <c r="AB526" s="155" t="str">
        <f t="shared" si="28"/>
        <v>0494/SPB-SDD/XI/2022</v>
      </c>
      <c r="AC526" s="150">
        <f t="shared" si="29"/>
        <v>44899</v>
      </c>
      <c r="AD526" s="174">
        <v>1250000</v>
      </c>
      <c r="AE526" s="302"/>
      <c r="AF526" s="302"/>
      <c r="AG526" s="152">
        <v>44886</v>
      </c>
      <c r="AH526" s="145" t="s">
        <v>2203</v>
      </c>
      <c r="AI526" s="318">
        <v>1114612500</v>
      </c>
      <c r="AJ526" s="153">
        <v>1</v>
      </c>
    </row>
    <row r="527" spans="1:36" ht="31.5" x14ac:dyDescent="0.25">
      <c r="A527" s="326" t="s">
        <v>2464</v>
      </c>
      <c r="B527" s="52">
        <v>44896</v>
      </c>
      <c r="C527" s="155" t="s">
        <v>2753</v>
      </c>
      <c r="D527" s="172" t="s">
        <v>2081</v>
      </c>
      <c r="E527" s="45" t="s">
        <v>51</v>
      </c>
      <c r="F527" s="45" t="s">
        <v>2553</v>
      </c>
      <c r="G527" s="174">
        <v>3000000</v>
      </c>
      <c r="H527" s="172" t="s">
        <v>2081</v>
      </c>
      <c r="I527" s="51" t="s">
        <v>109</v>
      </c>
      <c r="J527" s="150">
        <f t="shared" si="30"/>
        <v>44896</v>
      </c>
      <c r="K527" s="241">
        <v>44899</v>
      </c>
      <c r="X527" s="149" t="s">
        <v>99</v>
      </c>
      <c r="Y527" s="306">
        <v>2422830000</v>
      </c>
      <c r="Z527" s="145" t="s">
        <v>52</v>
      </c>
      <c r="AA527" s="302" t="s">
        <v>44</v>
      </c>
      <c r="AB527" s="155" t="str">
        <f t="shared" si="28"/>
        <v>0495/SPB-SDD/XI/2022</v>
      </c>
      <c r="AC527" s="150">
        <f t="shared" si="29"/>
        <v>44899</v>
      </c>
      <c r="AD527" s="174">
        <v>3000000</v>
      </c>
      <c r="AE527" s="302"/>
      <c r="AF527" s="302"/>
      <c r="AG527" s="152">
        <v>44886</v>
      </c>
      <c r="AH527" s="145" t="s">
        <v>2203</v>
      </c>
      <c r="AI527" s="318">
        <v>1114612500</v>
      </c>
      <c r="AJ527" s="153">
        <v>1</v>
      </c>
    </row>
    <row r="528" spans="1:36" ht="31.5" x14ac:dyDescent="0.25">
      <c r="A528" s="326" t="s">
        <v>2465</v>
      </c>
      <c r="B528" s="52">
        <v>44925</v>
      </c>
      <c r="C528" s="155" t="s">
        <v>2754</v>
      </c>
      <c r="D528" s="172" t="s">
        <v>1593</v>
      </c>
      <c r="E528" s="45" t="s">
        <v>51</v>
      </c>
      <c r="F528" s="45" t="s">
        <v>2553</v>
      </c>
      <c r="G528" s="174">
        <v>3500000</v>
      </c>
      <c r="H528" s="172" t="s">
        <v>1593</v>
      </c>
      <c r="I528" s="51" t="s">
        <v>114</v>
      </c>
      <c r="J528" s="150">
        <f t="shared" si="30"/>
        <v>44925</v>
      </c>
      <c r="K528" s="241">
        <v>44898</v>
      </c>
      <c r="X528" s="149" t="s">
        <v>99</v>
      </c>
      <c r="Y528" s="306">
        <v>2422830000</v>
      </c>
      <c r="Z528" s="145" t="s">
        <v>52</v>
      </c>
      <c r="AA528" s="302" t="s">
        <v>44</v>
      </c>
      <c r="AB528" s="155" t="str">
        <f t="shared" si="28"/>
        <v>0496/SPB-SDD/XI/2022</v>
      </c>
      <c r="AC528" s="150">
        <f t="shared" si="29"/>
        <v>44898</v>
      </c>
      <c r="AD528" s="174">
        <v>3500000</v>
      </c>
      <c r="AE528" s="302"/>
      <c r="AF528" s="302"/>
      <c r="AG528" s="152">
        <v>44886</v>
      </c>
      <c r="AH528" s="145" t="s">
        <v>2203</v>
      </c>
      <c r="AI528" s="318">
        <v>1114612500</v>
      </c>
      <c r="AJ528" s="153">
        <v>1</v>
      </c>
    </row>
    <row r="529" spans="1:36" ht="31.5" x14ac:dyDescent="0.25">
      <c r="A529" s="326" t="s">
        <v>2466</v>
      </c>
      <c r="B529" s="52">
        <v>44895</v>
      </c>
      <c r="C529" s="155" t="s">
        <v>2755</v>
      </c>
      <c r="D529" s="172" t="s">
        <v>168</v>
      </c>
      <c r="E529" s="45" t="s">
        <v>51</v>
      </c>
      <c r="F529" s="45" t="s">
        <v>2553</v>
      </c>
      <c r="G529" s="174">
        <v>2250000</v>
      </c>
      <c r="H529" s="172" t="s">
        <v>168</v>
      </c>
      <c r="I529" s="51" t="s">
        <v>109</v>
      </c>
      <c r="J529" s="150">
        <f t="shared" si="30"/>
        <v>44895</v>
      </c>
      <c r="K529" s="152">
        <v>44898</v>
      </c>
      <c r="X529" s="149" t="s">
        <v>99</v>
      </c>
      <c r="Y529" s="306">
        <v>2422830000</v>
      </c>
      <c r="Z529" s="145" t="s">
        <v>52</v>
      </c>
      <c r="AA529" s="302" t="s">
        <v>44</v>
      </c>
      <c r="AB529" s="155" t="str">
        <f t="shared" si="28"/>
        <v>0497/SPB-SDD/XI/2022</v>
      </c>
      <c r="AC529" s="150">
        <f t="shared" si="29"/>
        <v>44898</v>
      </c>
      <c r="AD529" s="174">
        <v>2250000</v>
      </c>
      <c r="AE529" s="302"/>
      <c r="AF529" s="302"/>
      <c r="AG529" s="152">
        <v>44886</v>
      </c>
      <c r="AH529" s="145" t="s">
        <v>2203</v>
      </c>
      <c r="AI529" s="318">
        <v>1114612500</v>
      </c>
      <c r="AJ529" s="153">
        <v>1</v>
      </c>
    </row>
    <row r="530" spans="1:36" ht="31.5" x14ac:dyDescent="0.25">
      <c r="A530" s="326" t="s">
        <v>2467</v>
      </c>
      <c r="B530" s="52" t="s">
        <v>2909</v>
      </c>
      <c r="C530" s="155" t="s">
        <v>2756</v>
      </c>
      <c r="D530" s="172" t="s">
        <v>2082</v>
      </c>
      <c r="E530" s="45" t="s">
        <v>51</v>
      </c>
      <c r="F530" s="45" t="s">
        <v>2553</v>
      </c>
      <c r="G530" s="174">
        <v>3500000</v>
      </c>
      <c r="H530" s="172" t="s">
        <v>2082</v>
      </c>
      <c r="I530" s="51" t="s">
        <v>133</v>
      </c>
      <c r="J530" s="150" t="str">
        <f t="shared" si="30"/>
        <v>02-12-2022</v>
      </c>
      <c r="K530" s="241">
        <v>44901</v>
      </c>
      <c r="X530" s="149" t="s">
        <v>99</v>
      </c>
      <c r="Y530" s="306">
        <v>2422830000</v>
      </c>
      <c r="Z530" s="145" t="s">
        <v>52</v>
      </c>
      <c r="AA530" s="302" t="s">
        <v>44</v>
      </c>
      <c r="AB530" s="155" t="str">
        <f t="shared" si="28"/>
        <v>0498/SPB-SDD/XI/2022</v>
      </c>
      <c r="AC530" s="150">
        <f t="shared" si="29"/>
        <v>44901</v>
      </c>
      <c r="AD530" s="174">
        <v>3500000</v>
      </c>
      <c r="AE530" s="302"/>
      <c r="AF530" s="302"/>
      <c r="AG530" s="152">
        <v>44886</v>
      </c>
      <c r="AH530" s="145" t="s">
        <v>2203</v>
      </c>
      <c r="AI530" s="318">
        <v>1114612500</v>
      </c>
      <c r="AJ530" s="153">
        <v>1</v>
      </c>
    </row>
    <row r="531" spans="1:36" ht="31.5" x14ac:dyDescent="0.25">
      <c r="A531" s="326" t="s">
        <v>2468</v>
      </c>
      <c r="B531" s="52">
        <v>44897</v>
      </c>
      <c r="C531" s="155" t="s">
        <v>2757</v>
      </c>
      <c r="D531" s="172" t="s">
        <v>2083</v>
      </c>
      <c r="E531" s="45" t="s">
        <v>51</v>
      </c>
      <c r="F531" s="45" t="s">
        <v>2553</v>
      </c>
      <c r="G531" s="174">
        <v>3000000</v>
      </c>
      <c r="H531" s="172" t="s">
        <v>2083</v>
      </c>
      <c r="I531" s="51" t="s">
        <v>114</v>
      </c>
      <c r="J531" s="150">
        <f t="shared" si="30"/>
        <v>44897</v>
      </c>
      <c r="K531" s="241">
        <v>44900</v>
      </c>
      <c r="X531" s="149" t="s">
        <v>99</v>
      </c>
      <c r="Y531" s="306">
        <v>2422830000</v>
      </c>
      <c r="Z531" s="145" t="s">
        <v>52</v>
      </c>
      <c r="AA531" s="302" t="s">
        <v>44</v>
      </c>
      <c r="AB531" s="155" t="str">
        <f t="shared" si="28"/>
        <v>0499/SPB-SDD/XI/2022</v>
      </c>
      <c r="AC531" s="150">
        <f t="shared" si="29"/>
        <v>44900</v>
      </c>
      <c r="AD531" s="174">
        <v>3000000</v>
      </c>
      <c r="AE531" s="302"/>
      <c r="AF531" s="302"/>
      <c r="AG531" s="152">
        <v>44886</v>
      </c>
      <c r="AH531" s="145" t="s">
        <v>2203</v>
      </c>
      <c r="AI531" s="318">
        <v>1114612500</v>
      </c>
      <c r="AJ531" s="153">
        <v>1</v>
      </c>
    </row>
    <row r="532" spans="1:36" ht="31.5" x14ac:dyDescent="0.25">
      <c r="A532" s="326" t="s">
        <v>2469</v>
      </c>
      <c r="B532" s="52">
        <v>44925</v>
      </c>
      <c r="C532" s="155" t="s">
        <v>2758</v>
      </c>
      <c r="D532" s="172" t="s">
        <v>2084</v>
      </c>
      <c r="E532" s="45" t="s">
        <v>51</v>
      </c>
      <c r="F532" s="45" t="s">
        <v>2553</v>
      </c>
      <c r="G532" s="174">
        <v>3500000</v>
      </c>
      <c r="H532" s="172" t="s">
        <v>2084</v>
      </c>
      <c r="I532" s="51" t="s">
        <v>114</v>
      </c>
      <c r="J532" s="150">
        <f t="shared" si="30"/>
        <v>44925</v>
      </c>
      <c r="K532" s="241">
        <v>44898</v>
      </c>
      <c r="X532" s="149" t="s">
        <v>99</v>
      </c>
      <c r="Y532" s="306">
        <v>2422830000</v>
      </c>
      <c r="Z532" s="145" t="s">
        <v>52</v>
      </c>
      <c r="AA532" s="302" t="s">
        <v>44</v>
      </c>
      <c r="AB532" s="155" t="str">
        <f t="shared" si="28"/>
        <v>0500/SPB-SDD/XI/2022</v>
      </c>
      <c r="AC532" s="150">
        <f t="shared" si="29"/>
        <v>44898</v>
      </c>
      <c r="AD532" s="174">
        <v>3500000</v>
      </c>
      <c r="AE532" s="302"/>
      <c r="AF532" s="302"/>
      <c r="AG532" s="152">
        <v>44886</v>
      </c>
      <c r="AH532" s="145" t="s">
        <v>2203</v>
      </c>
      <c r="AI532" s="318">
        <v>1114612500</v>
      </c>
      <c r="AJ532" s="153">
        <v>1</v>
      </c>
    </row>
    <row r="533" spans="1:36" ht="31.5" x14ac:dyDescent="0.25">
      <c r="A533" s="326" t="s">
        <v>2470</v>
      </c>
      <c r="B533" s="52">
        <v>44896</v>
      </c>
      <c r="C533" s="155" t="s">
        <v>2760</v>
      </c>
      <c r="D533" s="172" t="s">
        <v>2085</v>
      </c>
      <c r="E533" s="45" t="s">
        <v>51</v>
      </c>
      <c r="F533" s="45" t="s">
        <v>2553</v>
      </c>
      <c r="G533" s="174">
        <v>2500000</v>
      </c>
      <c r="H533" s="172" t="s">
        <v>2085</v>
      </c>
      <c r="I533" s="51" t="s">
        <v>133</v>
      </c>
      <c r="J533" s="150">
        <f t="shared" si="30"/>
        <v>44896</v>
      </c>
      <c r="K533" s="152">
        <v>44900</v>
      </c>
      <c r="X533" s="149" t="s">
        <v>99</v>
      </c>
      <c r="Y533" s="306">
        <v>2422830000</v>
      </c>
      <c r="Z533" s="145" t="s">
        <v>52</v>
      </c>
      <c r="AA533" s="302" t="s">
        <v>44</v>
      </c>
      <c r="AB533" s="155" t="str">
        <f t="shared" si="28"/>
        <v>0501/SPB-SDD/XI/2022</v>
      </c>
      <c r="AC533" s="150">
        <f t="shared" si="29"/>
        <v>44900</v>
      </c>
      <c r="AD533" s="174">
        <v>2500000</v>
      </c>
      <c r="AE533" s="302"/>
      <c r="AF533" s="302"/>
      <c r="AG533" s="152">
        <v>44886</v>
      </c>
      <c r="AH533" s="145" t="s">
        <v>2203</v>
      </c>
      <c r="AI533" s="318">
        <v>1114612500</v>
      </c>
      <c r="AJ533" s="153">
        <v>1</v>
      </c>
    </row>
    <row r="534" spans="1:36" ht="31.5" x14ac:dyDescent="0.25">
      <c r="A534" s="326" t="s">
        <v>2471</v>
      </c>
      <c r="B534" s="52">
        <v>44896</v>
      </c>
      <c r="C534" s="155" t="s">
        <v>2759</v>
      </c>
      <c r="D534" s="172" t="s">
        <v>2086</v>
      </c>
      <c r="E534" s="45" t="s">
        <v>51</v>
      </c>
      <c r="F534" s="45" t="s">
        <v>2553</v>
      </c>
      <c r="G534" s="174">
        <v>3000000</v>
      </c>
      <c r="H534" s="172" t="s">
        <v>2086</v>
      </c>
      <c r="I534" s="145" t="s">
        <v>114</v>
      </c>
      <c r="J534" s="150">
        <f t="shared" si="30"/>
        <v>44896</v>
      </c>
      <c r="K534" s="52">
        <v>44899</v>
      </c>
      <c r="X534" s="149" t="s">
        <v>99</v>
      </c>
      <c r="Y534" s="306">
        <v>2422830000</v>
      </c>
      <c r="Z534" s="145" t="s">
        <v>52</v>
      </c>
      <c r="AA534" s="302" t="s">
        <v>44</v>
      </c>
      <c r="AB534" s="155" t="str">
        <f t="shared" si="28"/>
        <v>0502/SPB-SDD/XI/2022</v>
      </c>
      <c r="AC534" s="150">
        <f t="shared" si="29"/>
        <v>44899</v>
      </c>
      <c r="AD534" s="174">
        <v>3000000</v>
      </c>
      <c r="AE534" s="302"/>
      <c r="AF534" s="302"/>
      <c r="AG534" s="152">
        <v>44886</v>
      </c>
      <c r="AH534" s="145" t="s">
        <v>2203</v>
      </c>
      <c r="AI534" s="318">
        <v>1114612500</v>
      </c>
      <c r="AJ534" s="153">
        <v>1</v>
      </c>
    </row>
    <row r="535" spans="1:36" ht="31.5" x14ac:dyDescent="0.25">
      <c r="A535" s="326" t="s">
        <v>2472</v>
      </c>
      <c r="B535" s="52">
        <v>44925</v>
      </c>
      <c r="C535" s="155" t="s">
        <v>2761</v>
      </c>
      <c r="D535" s="172" t="s">
        <v>1919</v>
      </c>
      <c r="E535" s="45" t="s">
        <v>51</v>
      </c>
      <c r="F535" s="45" t="s">
        <v>2553</v>
      </c>
      <c r="G535" s="174">
        <v>4500000</v>
      </c>
      <c r="H535" s="172" t="s">
        <v>1919</v>
      </c>
      <c r="I535" s="51" t="s">
        <v>133</v>
      </c>
      <c r="J535" s="150">
        <f t="shared" si="30"/>
        <v>44925</v>
      </c>
      <c r="K535" s="52">
        <v>44899</v>
      </c>
      <c r="X535" s="149" t="s">
        <v>99</v>
      </c>
      <c r="Y535" s="306">
        <v>2422830000</v>
      </c>
      <c r="Z535" s="145" t="s">
        <v>52</v>
      </c>
      <c r="AA535" s="302" t="s">
        <v>44</v>
      </c>
      <c r="AB535" s="155" t="str">
        <f t="shared" si="28"/>
        <v>0503/SPB-SDD/XI/2022</v>
      </c>
      <c r="AC535" s="150">
        <f t="shared" si="29"/>
        <v>44899</v>
      </c>
      <c r="AD535" s="174">
        <v>4500000</v>
      </c>
      <c r="AE535" s="302"/>
      <c r="AF535" s="302"/>
      <c r="AG535" s="152">
        <v>44886</v>
      </c>
      <c r="AH535" s="145" t="s">
        <v>2203</v>
      </c>
      <c r="AI535" s="318">
        <v>1114612500</v>
      </c>
      <c r="AJ535" s="153">
        <v>1</v>
      </c>
    </row>
    <row r="536" spans="1:36" ht="31.5" x14ac:dyDescent="0.25">
      <c r="A536" s="326" t="s">
        <v>2473</v>
      </c>
      <c r="B536" s="152">
        <v>44897</v>
      </c>
      <c r="C536" s="155" t="s">
        <v>2762</v>
      </c>
      <c r="D536" s="172" t="s">
        <v>2087</v>
      </c>
      <c r="E536" s="45" t="s">
        <v>51</v>
      </c>
      <c r="F536" s="45" t="s">
        <v>2553</v>
      </c>
      <c r="G536" s="174">
        <v>2000000</v>
      </c>
      <c r="H536" s="172" t="s">
        <v>2087</v>
      </c>
      <c r="I536" s="51" t="s">
        <v>133</v>
      </c>
      <c r="J536" s="150">
        <f t="shared" si="30"/>
        <v>44897</v>
      </c>
      <c r="K536" s="52">
        <v>44901</v>
      </c>
      <c r="X536" s="149" t="s">
        <v>99</v>
      </c>
      <c r="Y536" s="306">
        <v>2422830000</v>
      </c>
      <c r="Z536" s="145" t="s">
        <v>52</v>
      </c>
      <c r="AA536" s="302" t="s">
        <v>44</v>
      </c>
      <c r="AB536" s="155" t="str">
        <f t="shared" si="28"/>
        <v>0504/SPB-SDD/XI/2022</v>
      </c>
      <c r="AC536" s="150">
        <f t="shared" si="29"/>
        <v>44901</v>
      </c>
      <c r="AD536" s="174">
        <v>2000000</v>
      </c>
      <c r="AE536" s="302"/>
      <c r="AF536" s="302"/>
      <c r="AG536" s="152">
        <v>44886</v>
      </c>
      <c r="AH536" s="145" t="s">
        <v>2203</v>
      </c>
      <c r="AI536" s="318">
        <v>1114612500</v>
      </c>
      <c r="AJ536" s="153">
        <v>1</v>
      </c>
    </row>
    <row r="537" spans="1:36" ht="31.5" x14ac:dyDescent="0.25">
      <c r="A537" s="326" t="s">
        <v>2474</v>
      </c>
      <c r="B537" s="52">
        <v>44925</v>
      </c>
      <c r="C537" s="155" t="s">
        <v>2763</v>
      </c>
      <c r="D537" s="172" t="s">
        <v>2088</v>
      </c>
      <c r="E537" s="45" t="s">
        <v>51</v>
      </c>
      <c r="F537" s="45" t="s">
        <v>2553</v>
      </c>
      <c r="G537" s="174">
        <v>3500000</v>
      </c>
      <c r="H537" s="172" t="s">
        <v>2088</v>
      </c>
      <c r="I537" s="51" t="s">
        <v>114</v>
      </c>
      <c r="J537" s="150">
        <f t="shared" si="30"/>
        <v>44925</v>
      </c>
      <c r="K537" s="241">
        <v>44898</v>
      </c>
      <c r="X537" s="149" t="s">
        <v>99</v>
      </c>
      <c r="Y537" s="306">
        <v>2422830000</v>
      </c>
      <c r="Z537" s="145" t="s">
        <v>52</v>
      </c>
      <c r="AA537" s="302" t="s">
        <v>44</v>
      </c>
      <c r="AB537" s="155" t="str">
        <f t="shared" si="28"/>
        <v>0505/SPB-SDD/XI/2022</v>
      </c>
      <c r="AC537" s="150">
        <f t="shared" si="29"/>
        <v>44898</v>
      </c>
      <c r="AD537" s="174">
        <v>3500000</v>
      </c>
      <c r="AE537" s="302"/>
      <c r="AF537" s="302"/>
      <c r="AG537" s="152">
        <v>44886</v>
      </c>
      <c r="AH537" s="145" t="s">
        <v>2203</v>
      </c>
      <c r="AI537" s="318">
        <v>1114612500</v>
      </c>
      <c r="AJ537" s="153">
        <v>1</v>
      </c>
    </row>
    <row r="538" spans="1:36" ht="31.5" x14ac:dyDescent="0.25">
      <c r="A538" s="326" t="s">
        <v>2475</v>
      </c>
      <c r="B538" s="52">
        <v>44893</v>
      </c>
      <c r="C538" s="155" t="s">
        <v>2764</v>
      </c>
      <c r="D538" s="172" t="s">
        <v>1924</v>
      </c>
      <c r="E538" s="45" t="s">
        <v>51</v>
      </c>
      <c r="F538" s="45" t="s">
        <v>2553</v>
      </c>
      <c r="G538" s="174">
        <v>4500000</v>
      </c>
      <c r="H538" s="172" t="s">
        <v>1924</v>
      </c>
      <c r="I538" s="145" t="s">
        <v>133</v>
      </c>
      <c r="J538" s="150">
        <f t="shared" si="30"/>
        <v>44893</v>
      </c>
      <c r="K538" s="241">
        <v>44897</v>
      </c>
      <c r="X538" s="149" t="s">
        <v>99</v>
      </c>
      <c r="Y538" s="306">
        <v>2422830000</v>
      </c>
      <c r="Z538" s="145" t="s">
        <v>52</v>
      </c>
      <c r="AA538" s="302" t="s">
        <v>44</v>
      </c>
      <c r="AB538" s="155" t="str">
        <f t="shared" si="28"/>
        <v>0506/SPB-SDD/XI/2022</v>
      </c>
      <c r="AC538" s="150">
        <f t="shared" si="29"/>
        <v>44897</v>
      </c>
      <c r="AD538" s="174">
        <v>4500000</v>
      </c>
      <c r="AE538" s="302"/>
      <c r="AF538" s="302"/>
      <c r="AG538" s="152">
        <v>44886</v>
      </c>
      <c r="AH538" s="145" t="s">
        <v>2203</v>
      </c>
      <c r="AI538" s="318">
        <v>1114612500</v>
      </c>
      <c r="AJ538" s="153">
        <v>1</v>
      </c>
    </row>
    <row r="539" spans="1:36" ht="31.5" x14ac:dyDescent="0.25">
      <c r="A539" s="326" t="s">
        <v>2476</v>
      </c>
      <c r="B539" s="52">
        <v>44925</v>
      </c>
      <c r="C539" s="155" t="s">
        <v>2765</v>
      </c>
      <c r="D539" s="172" t="s">
        <v>2089</v>
      </c>
      <c r="E539" s="45" t="s">
        <v>51</v>
      </c>
      <c r="F539" s="45" t="s">
        <v>2553</v>
      </c>
      <c r="G539" s="174">
        <v>2000000</v>
      </c>
      <c r="H539" s="172" t="s">
        <v>2089</v>
      </c>
      <c r="I539" s="51" t="s">
        <v>133</v>
      </c>
      <c r="J539" s="150">
        <f t="shared" si="30"/>
        <v>44925</v>
      </c>
      <c r="K539" s="152">
        <v>44899</v>
      </c>
      <c r="X539" s="149" t="s">
        <v>99</v>
      </c>
      <c r="Y539" s="306">
        <v>2422830000</v>
      </c>
      <c r="Z539" s="145" t="s">
        <v>52</v>
      </c>
      <c r="AA539" s="302" t="s">
        <v>44</v>
      </c>
      <c r="AB539" s="155" t="str">
        <f t="shared" si="28"/>
        <v>0507/SPB-SDD/XI/2022</v>
      </c>
      <c r="AC539" s="150">
        <f t="shared" si="29"/>
        <v>44899</v>
      </c>
      <c r="AD539" s="174">
        <v>2000000</v>
      </c>
      <c r="AE539" s="302"/>
      <c r="AF539" s="302"/>
      <c r="AG539" s="152">
        <v>44886</v>
      </c>
      <c r="AH539" s="145" t="s">
        <v>2203</v>
      </c>
      <c r="AI539" s="318">
        <v>1114612500</v>
      </c>
      <c r="AJ539" s="153">
        <v>1</v>
      </c>
    </row>
    <row r="540" spans="1:36" ht="31.5" x14ac:dyDescent="0.25">
      <c r="A540" s="326" t="s">
        <v>2477</v>
      </c>
      <c r="B540" s="152">
        <v>44896</v>
      </c>
      <c r="C540" s="155" t="s">
        <v>2766</v>
      </c>
      <c r="D540" s="172" t="s">
        <v>1883</v>
      </c>
      <c r="E540" s="45" t="s">
        <v>51</v>
      </c>
      <c r="F540" s="45" t="s">
        <v>2553</v>
      </c>
      <c r="G540" s="174">
        <v>3500000</v>
      </c>
      <c r="H540" s="172" t="s">
        <v>1883</v>
      </c>
      <c r="I540" s="51" t="s">
        <v>114</v>
      </c>
      <c r="J540" s="150">
        <f t="shared" si="30"/>
        <v>44896</v>
      </c>
      <c r="K540" s="52">
        <v>44898</v>
      </c>
      <c r="X540" s="149" t="s">
        <v>99</v>
      </c>
      <c r="Y540" s="306">
        <v>2422830000</v>
      </c>
      <c r="Z540" s="145" t="s">
        <v>52</v>
      </c>
      <c r="AA540" s="302" t="s">
        <v>44</v>
      </c>
      <c r="AB540" s="155" t="str">
        <f t="shared" si="28"/>
        <v>0508/SPB-SDD/XI/2022</v>
      </c>
      <c r="AC540" s="150">
        <f t="shared" si="29"/>
        <v>44898</v>
      </c>
      <c r="AD540" s="174">
        <v>3500000</v>
      </c>
      <c r="AE540" s="302"/>
      <c r="AF540" s="302"/>
      <c r="AG540" s="152">
        <v>44886</v>
      </c>
      <c r="AH540" s="145" t="s">
        <v>2203</v>
      </c>
      <c r="AI540" s="318">
        <v>1114612500</v>
      </c>
      <c r="AJ540" s="153">
        <v>1</v>
      </c>
    </row>
    <row r="541" spans="1:36" ht="31.5" x14ac:dyDescent="0.25">
      <c r="A541" s="326" t="s">
        <v>2478</v>
      </c>
      <c r="B541" s="52">
        <v>44896</v>
      </c>
      <c r="C541" s="155" t="s">
        <v>2767</v>
      </c>
      <c r="D541" s="172" t="s">
        <v>1930</v>
      </c>
      <c r="E541" s="45" t="s">
        <v>51</v>
      </c>
      <c r="F541" s="45" t="s">
        <v>2553</v>
      </c>
      <c r="G541" s="174">
        <v>4500000</v>
      </c>
      <c r="H541" s="172" t="s">
        <v>1930</v>
      </c>
      <c r="I541" s="51" t="s">
        <v>133</v>
      </c>
      <c r="J541" s="150">
        <f t="shared" si="30"/>
        <v>44896</v>
      </c>
      <c r="K541" s="52">
        <v>44900</v>
      </c>
      <c r="X541" s="149" t="s">
        <v>99</v>
      </c>
      <c r="Y541" s="306">
        <v>2422830000</v>
      </c>
      <c r="Z541" s="145" t="s">
        <v>52</v>
      </c>
      <c r="AA541" s="302" t="s">
        <v>44</v>
      </c>
      <c r="AB541" s="155" t="str">
        <f t="shared" ref="AB541:AB542" si="31">C541</f>
        <v>0509/SPB-SDD/XI/2022</v>
      </c>
      <c r="AC541" s="150">
        <f t="shared" ref="AC541:AC542" si="32">K541</f>
        <v>44900</v>
      </c>
      <c r="AD541" s="174">
        <v>4500000</v>
      </c>
      <c r="AE541" s="302"/>
      <c r="AF541" s="302"/>
      <c r="AG541" s="152">
        <v>44886</v>
      </c>
      <c r="AH541" s="145" t="s">
        <v>2203</v>
      </c>
      <c r="AI541" s="318">
        <v>1114612500</v>
      </c>
      <c r="AJ541" s="153">
        <v>1</v>
      </c>
    </row>
    <row r="542" spans="1:36" ht="31.5" x14ac:dyDescent="0.25">
      <c r="A542" s="326" t="s">
        <v>2479</v>
      </c>
      <c r="B542" s="52">
        <v>44896</v>
      </c>
      <c r="C542" s="155" t="s">
        <v>2768</v>
      </c>
      <c r="D542" s="172" t="s">
        <v>2090</v>
      </c>
      <c r="E542" s="45" t="s">
        <v>51</v>
      </c>
      <c r="F542" s="45" t="s">
        <v>2553</v>
      </c>
      <c r="G542" s="174">
        <v>3000000</v>
      </c>
      <c r="H542" s="172" t="s">
        <v>2090</v>
      </c>
      <c r="I542" s="51" t="s">
        <v>109</v>
      </c>
      <c r="J542" s="150">
        <f t="shared" si="30"/>
        <v>44896</v>
      </c>
      <c r="K542" s="52">
        <v>44899</v>
      </c>
      <c r="X542" s="149" t="s">
        <v>99</v>
      </c>
      <c r="Y542" s="306">
        <v>2422830000</v>
      </c>
      <c r="Z542" s="145" t="s">
        <v>52</v>
      </c>
      <c r="AA542" s="302" t="s">
        <v>44</v>
      </c>
      <c r="AB542" s="155" t="str">
        <f t="shared" si="31"/>
        <v>0510/SPB-SDD/XI/2022</v>
      </c>
      <c r="AC542" s="150">
        <f t="shared" si="32"/>
        <v>44899</v>
      </c>
      <c r="AD542" s="174">
        <v>3000000</v>
      </c>
      <c r="AE542" s="302"/>
      <c r="AF542" s="302"/>
      <c r="AG542" s="152">
        <v>44886</v>
      </c>
      <c r="AH542" s="145" t="s">
        <v>2203</v>
      </c>
      <c r="AI542" s="318">
        <v>1114612500</v>
      </c>
      <c r="AJ542" s="153">
        <v>1</v>
      </c>
    </row>
    <row r="543" spans="1:36" ht="31.5" x14ac:dyDescent="0.25">
      <c r="A543" s="326" t="s">
        <v>2480</v>
      </c>
      <c r="B543" s="52">
        <v>44897</v>
      </c>
      <c r="C543" s="155" t="s">
        <v>2769</v>
      </c>
      <c r="D543" s="172" t="s">
        <v>2091</v>
      </c>
      <c r="E543" s="45" t="s">
        <v>51</v>
      </c>
      <c r="F543" s="45" t="s">
        <v>2553</v>
      </c>
      <c r="G543" s="174">
        <v>3500000</v>
      </c>
      <c r="H543" s="172" t="s">
        <v>2091</v>
      </c>
      <c r="I543" s="51" t="s">
        <v>114</v>
      </c>
      <c r="J543" s="150">
        <f t="shared" si="30"/>
        <v>44897</v>
      </c>
      <c r="K543" s="241">
        <v>44900</v>
      </c>
      <c r="X543" s="149" t="s">
        <v>99</v>
      </c>
      <c r="Y543" s="306">
        <v>2422830000</v>
      </c>
      <c r="Z543" s="145" t="s">
        <v>52</v>
      </c>
      <c r="AA543" s="302" t="s">
        <v>44</v>
      </c>
      <c r="AB543" s="155" t="str">
        <f>C543</f>
        <v>0511/SPB-SDD/XI/2022</v>
      </c>
      <c r="AC543" s="150">
        <f>K543</f>
        <v>44900</v>
      </c>
      <c r="AD543" s="174">
        <v>3500000</v>
      </c>
      <c r="AE543" s="302"/>
      <c r="AF543" s="302"/>
      <c r="AG543" s="152">
        <v>44886</v>
      </c>
      <c r="AH543" s="145" t="s">
        <v>2203</v>
      </c>
      <c r="AI543" s="318">
        <v>1114612500</v>
      </c>
      <c r="AJ543" s="153">
        <v>1</v>
      </c>
    </row>
    <row r="544" spans="1:36" ht="31.5" x14ac:dyDescent="0.25">
      <c r="A544" s="326" t="s">
        <v>2481</v>
      </c>
      <c r="B544" s="52">
        <v>44895</v>
      </c>
      <c r="C544" s="155" t="s">
        <v>2770</v>
      </c>
      <c r="D544" s="172" t="s">
        <v>2092</v>
      </c>
      <c r="E544" s="45" t="s">
        <v>51</v>
      </c>
      <c r="F544" s="45" t="s">
        <v>2553</v>
      </c>
      <c r="G544" s="174">
        <v>3500000</v>
      </c>
      <c r="H544" s="172" t="s">
        <v>2092</v>
      </c>
      <c r="I544" s="51" t="s">
        <v>114</v>
      </c>
      <c r="J544" s="150">
        <f t="shared" si="30"/>
        <v>44895</v>
      </c>
      <c r="K544" s="241">
        <v>44898</v>
      </c>
      <c r="X544" s="149" t="s">
        <v>99</v>
      </c>
      <c r="Y544" s="306">
        <v>2422830000</v>
      </c>
      <c r="Z544" s="145" t="s">
        <v>52</v>
      </c>
      <c r="AA544" s="302" t="s">
        <v>44</v>
      </c>
      <c r="AB544" s="155" t="str">
        <f t="shared" ref="AB544:AB607" si="33">C544</f>
        <v>0512/SPB-SDD/XI/2022</v>
      </c>
      <c r="AC544" s="150">
        <f t="shared" ref="AC544:AC607" si="34">K544</f>
        <v>44898</v>
      </c>
      <c r="AD544" s="174">
        <v>3500000</v>
      </c>
      <c r="AE544" s="302"/>
      <c r="AF544" s="302"/>
      <c r="AG544" s="152">
        <v>44886</v>
      </c>
      <c r="AH544" s="145" t="s">
        <v>2203</v>
      </c>
      <c r="AI544" s="318">
        <v>1114612500</v>
      </c>
      <c r="AJ544" s="153">
        <v>1</v>
      </c>
    </row>
    <row r="545" spans="1:36" ht="31.5" x14ac:dyDescent="0.25">
      <c r="A545" s="326" t="s">
        <v>2482</v>
      </c>
      <c r="B545" s="52">
        <v>44893</v>
      </c>
      <c r="C545" s="155" t="s">
        <v>2771</v>
      </c>
      <c r="D545" s="172" t="s">
        <v>2093</v>
      </c>
      <c r="E545" s="45" t="s">
        <v>51</v>
      </c>
      <c r="F545" s="45" t="s">
        <v>2553</v>
      </c>
      <c r="G545" s="174">
        <v>3500000</v>
      </c>
      <c r="H545" s="172" t="s">
        <v>2093</v>
      </c>
      <c r="I545" s="51" t="s">
        <v>109</v>
      </c>
      <c r="J545" s="150">
        <f t="shared" si="30"/>
        <v>44893</v>
      </c>
      <c r="K545" s="152">
        <v>44896</v>
      </c>
      <c r="X545" s="149" t="s">
        <v>99</v>
      </c>
      <c r="Y545" s="306">
        <v>2422830000</v>
      </c>
      <c r="Z545" s="145" t="s">
        <v>52</v>
      </c>
      <c r="AA545" s="302" t="s">
        <v>44</v>
      </c>
      <c r="AB545" s="155" t="str">
        <f t="shared" si="33"/>
        <v>0513/SPB-SDD/XI/2022</v>
      </c>
      <c r="AC545" s="150">
        <f t="shared" si="34"/>
        <v>44896</v>
      </c>
      <c r="AD545" s="174">
        <v>3500000</v>
      </c>
      <c r="AE545" s="302"/>
      <c r="AF545" s="302"/>
      <c r="AG545" s="152">
        <v>44886</v>
      </c>
      <c r="AH545" s="145" t="s">
        <v>2203</v>
      </c>
      <c r="AI545" s="318">
        <v>1114612500</v>
      </c>
      <c r="AJ545" s="153">
        <v>1</v>
      </c>
    </row>
    <row r="546" spans="1:36" ht="31.5" x14ac:dyDescent="0.25">
      <c r="A546" s="326" t="s">
        <v>2483</v>
      </c>
      <c r="B546" s="52">
        <v>44925</v>
      </c>
      <c r="C546" s="155" t="s">
        <v>2772</v>
      </c>
      <c r="D546" s="172" t="s">
        <v>2094</v>
      </c>
      <c r="E546" s="45" t="s">
        <v>51</v>
      </c>
      <c r="F546" s="45" t="s">
        <v>2553</v>
      </c>
      <c r="G546" s="174">
        <v>3000000</v>
      </c>
      <c r="H546" s="172" t="s">
        <v>2094</v>
      </c>
      <c r="I546" s="51" t="s">
        <v>114</v>
      </c>
      <c r="J546" s="150">
        <f t="shared" si="30"/>
        <v>44925</v>
      </c>
      <c r="K546" s="52">
        <v>44898</v>
      </c>
      <c r="X546" s="149" t="s">
        <v>99</v>
      </c>
      <c r="Y546" s="306">
        <v>2422830000</v>
      </c>
      <c r="Z546" s="145" t="s">
        <v>52</v>
      </c>
      <c r="AA546" s="302" t="s">
        <v>44</v>
      </c>
      <c r="AB546" s="155" t="str">
        <f t="shared" si="33"/>
        <v>0514/SPB-SDD/XI/2022</v>
      </c>
      <c r="AC546" s="150">
        <f t="shared" si="34"/>
        <v>44898</v>
      </c>
      <c r="AD546" s="174">
        <v>3000000</v>
      </c>
      <c r="AE546" s="302"/>
      <c r="AF546" s="302"/>
      <c r="AG546" s="152">
        <v>44886</v>
      </c>
      <c r="AH546" s="145" t="s">
        <v>2203</v>
      </c>
      <c r="AI546" s="318">
        <v>1114612500</v>
      </c>
      <c r="AJ546" s="153">
        <v>1</v>
      </c>
    </row>
    <row r="547" spans="1:36" ht="31.5" x14ac:dyDescent="0.25">
      <c r="A547" s="326" t="s">
        <v>2484</v>
      </c>
      <c r="B547" s="152">
        <v>44897</v>
      </c>
      <c r="C547" s="155" t="s">
        <v>2773</v>
      </c>
      <c r="D547" s="172" t="s">
        <v>2095</v>
      </c>
      <c r="E547" s="45" t="s">
        <v>51</v>
      </c>
      <c r="F547" s="45" t="s">
        <v>2553</v>
      </c>
      <c r="G547" s="174">
        <v>3500000</v>
      </c>
      <c r="H547" s="172" t="s">
        <v>2095</v>
      </c>
      <c r="I547" s="51" t="s">
        <v>109</v>
      </c>
      <c r="J547" s="150">
        <f t="shared" si="30"/>
        <v>44897</v>
      </c>
      <c r="K547" s="52">
        <v>44900</v>
      </c>
      <c r="X547" s="149" t="s">
        <v>99</v>
      </c>
      <c r="Y547" s="306">
        <v>2422830000</v>
      </c>
      <c r="Z547" s="145" t="s">
        <v>52</v>
      </c>
      <c r="AA547" s="302" t="s">
        <v>44</v>
      </c>
      <c r="AB547" s="155" t="str">
        <f t="shared" si="33"/>
        <v>0515/SPB-SDD/XI/2022</v>
      </c>
      <c r="AC547" s="150">
        <f t="shared" si="34"/>
        <v>44900</v>
      </c>
      <c r="AD547" s="174">
        <v>3500000</v>
      </c>
      <c r="AE547" s="302"/>
      <c r="AF547" s="302"/>
      <c r="AG547" s="152">
        <v>44886</v>
      </c>
      <c r="AH547" s="145" t="s">
        <v>2203</v>
      </c>
      <c r="AI547" s="318">
        <v>1114612500</v>
      </c>
      <c r="AJ547" s="153">
        <v>1</v>
      </c>
    </row>
    <row r="548" spans="1:36" ht="31.5" x14ac:dyDescent="0.25">
      <c r="A548" s="326" t="s">
        <v>2485</v>
      </c>
      <c r="B548" s="52">
        <v>44897</v>
      </c>
      <c r="C548" s="155" t="s">
        <v>2774</v>
      </c>
      <c r="D548" s="172" t="s">
        <v>2096</v>
      </c>
      <c r="E548" s="45" t="s">
        <v>51</v>
      </c>
      <c r="F548" s="45" t="s">
        <v>407</v>
      </c>
      <c r="G548" s="174">
        <v>5000000</v>
      </c>
      <c r="H548" s="172" t="s">
        <v>2096</v>
      </c>
      <c r="I548" s="51" t="s">
        <v>109</v>
      </c>
      <c r="J548" s="150">
        <f t="shared" si="30"/>
        <v>44897</v>
      </c>
      <c r="K548" s="52">
        <v>44900</v>
      </c>
      <c r="X548" s="149" t="s">
        <v>99</v>
      </c>
      <c r="Y548" s="306">
        <v>2422830000</v>
      </c>
      <c r="Z548" s="145" t="s">
        <v>52</v>
      </c>
      <c r="AA548" s="302" t="s">
        <v>44</v>
      </c>
      <c r="AB548" s="155" t="str">
        <f t="shared" si="33"/>
        <v>0516/SPB-SDD/XI/2022</v>
      </c>
      <c r="AC548" s="150">
        <f t="shared" si="34"/>
        <v>44900</v>
      </c>
      <c r="AD548" s="174">
        <v>5000000</v>
      </c>
      <c r="AE548" s="302"/>
      <c r="AF548" s="302"/>
      <c r="AG548" s="152">
        <v>44886</v>
      </c>
      <c r="AH548" s="145" t="s">
        <v>2203</v>
      </c>
      <c r="AI548" s="318">
        <v>1114612500</v>
      </c>
      <c r="AJ548" s="153">
        <v>1</v>
      </c>
    </row>
    <row r="549" spans="1:36" ht="31.5" x14ac:dyDescent="0.25">
      <c r="A549" s="326" t="s">
        <v>2486</v>
      </c>
      <c r="B549" s="152">
        <v>44896</v>
      </c>
      <c r="C549" s="155" t="s">
        <v>2775</v>
      </c>
      <c r="D549" s="172" t="s">
        <v>2097</v>
      </c>
      <c r="E549" s="45" t="s">
        <v>51</v>
      </c>
      <c r="F549" s="45" t="s">
        <v>407</v>
      </c>
      <c r="G549" s="174">
        <v>5000000</v>
      </c>
      <c r="H549" s="172" t="s">
        <v>2097</v>
      </c>
      <c r="I549" s="51" t="s">
        <v>114</v>
      </c>
      <c r="J549" s="150">
        <f t="shared" si="30"/>
        <v>44896</v>
      </c>
      <c r="K549" s="52">
        <v>44899</v>
      </c>
      <c r="X549" s="149" t="s">
        <v>99</v>
      </c>
      <c r="Y549" s="306">
        <v>2422830000</v>
      </c>
      <c r="Z549" s="145" t="s">
        <v>52</v>
      </c>
      <c r="AA549" s="302" t="s">
        <v>44</v>
      </c>
      <c r="AB549" s="155" t="str">
        <f t="shared" si="33"/>
        <v>0517/SPB-SDD/XI/2022</v>
      </c>
      <c r="AC549" s="150">
        <f t="shared" si="34"/>
        <v>44899</v>
      </c>
      <c r="AD549" s="174">
        <v>5000000</v>
      </c>
      <c r="AE549" s="302"/>
      <c r="AF549" s="302"/>
      <c r="AG549" s="152">
        <v>44886</v>
      </c>
      <c r="AH549" s="145" t="s">
        <v>2203</v>
      </c>
      <c r="AI549" s="318">
        <v>1114612500</v>
      </c>
      <c r="AJ549" s="153">
        <v>1</v>
      </c>
    </row>
    <row r="550" spans="1:36" ht="31.5" x14ac:dyDescent="0.25">
      <c r="A550" s="326" t="s">
        <v>2487</v>
      </c>
      <c r="B550" s="52">
        <v>44896</v>
      </c>
      <c r="C550" s="155" t="s">
        <v>2776</v>
      </c>
      <c r="D550" s="172" t="s">
        <v>2098</v>
      </c>
      <c r="E550" s="45" t="s">
        <v>51</v>
      </c>
      <c r="F550" s="45" t="s">
        <v>407</v>
      </c>
      <c r="G550" s="174">
        <v>5000000</v>
      </c>
      <c r="H550" s="172" t="s">
        <v>2098</v>
      </c>
      <c r="I550" s="51" t="s">
        <v>114</v>
      </c>
      <c r="J550" s="150">
        <f t="shared" si="30"/>
        <v>44896</v>
      </c>
      <c r="K550" s="52">
        <v>44899</v>
      </c>
      <c r="X550" s="149" t="s">
        <v>99</v>
      </c>
      <c r="Y550" s="306">
        <v>2422830000</v>
      </c>
      <c r="Z550" s="145" t="s">
        <v>52</v>
      </c>
      <c r="AA550" s="302" t="s">
        <v>44</v>
      </c>
      <c r="AB550" s="155" t="str">
        <f t="shared" si="33"/>
        <v>0518/SPB-SDD/XI/2022</v>
      </c>
      <c r="AC550" s="150">
        <f t="shared" si="34"/>
        <v>44899</v>
      </c>
      <c r="AD550" s="174">
        <v>5000000</v>
      </c>
      <c r="AE550" s="302"/>
      <c r="AF550" s="302"/>
      <c r="AG550" s="152">
        <v>44886</v>
      </c>
      <c r="AH550" s="145" t="s">
        <v>2203</v>
      </c>
      <c r="AI550" s="318">
        <v>1114612500</v>
      </c>
      <c r="AJ550" s="153">
        <v>1</v>
      </c>
    </row>
    <row r="551" spans="1:36" ht="31.5" x14ac:dyDescent="0.25">
      <c r="A551" s="326" t="s">
        <v>2488</v>
      </c>
      <c r="B551" s="52">
        <v>44925</v>
      </c>
      <c r="C551" s="155" t="s">
        <v>2777</v>
      </c>
      <c r="D551" s="172" t="s">
        <v>1712</v>
      </c>
      <c r="E551" s="45" t="s">
        <v>51</v>
      </c>
      <c r="F551" s="45" t="s">
        <v>407</v>
      </c>
      <c r="G551" s="174">
        <v>5000000</v>
      </c>
      <c r="H551" s="172" t="s">
        <v>1712</v>
      </c>
      <c r="I551" s="51" t="s">
        <v>109</v>
      </c>
      <c r="J551" s="150">
        <f t="shared" si="30"/>
        <v>44925</v>
      </c>
      <c r="K551" s="52">
        <v>44898</v>
      </c>
      <c r="X551" s="149" t="s">
        <v>99</v>
      </c>
      <c r="Y551" s="306">
        <v>2422830000</v>
      </c>
      <c r="Z551" s="145" t="s">
        <v>52</v>
      </c>
      <c r="AA551" s="302" t="s">
        <v>44</v>
      </c>
      <c r="AB551" s="155" t="str">
        <f t="shared" si="33"/>
        <v>0519/SPB-SDD/XI/2022</v>
      </c>
      <c r="AC551" s="150">
        <f t="shared" si="34"/>
        <v>44898</v>
      </c>
      <c r="AD551" s="174">
        <v>5000000</v>
      </c>
      <c r="AE551" s="302"/>
      <c r="AF551" s="302"/>
      <c r="AG551" s="152">
        <v>44886</v>
      </c>
      <c r="AH551" s="145" t="s">
        <v>2203</v>
      </c>
      <c r="AI551" s="318">
        <v>1114612500</v>
      </c>
      <c r="AJ551" s="153">
        <v>1</v>
      </c>
    </row>
    <row r="552" spans="1:36" ht="31.5" x14ac:dyDescent="0.25">
      <c r="A552" s="326" t="s">
        <v>2489</v>
      </c>
      <c r="B552" s="52">
        <v>44895</v>
      </c>
      <c r="C552" s="155" t="s">
        <v>2778</v>
      </c>
      <c r="D552" s="172" t="s">
        <v>2099</v>
      </c>
      <c r="E552" s="45" t="s">
        <v>51</v>
      </c>
      <c r="F552" s="45" t="s">
        <v>407</v>
      </c>
      <c r="G552" s="174">
        <v>2250000</v>
      </c>
      <c r="H552" s="172" t="s">
        <v>2099</v>
      </c>
      <c r="I552" s="51" t="s">
        <v>109</v>
      </c>
      <c r="J552" s="150">
        <f t="shared" si="30"/>
        <v>44895</v>
      </c>
      <c r="K552" s="241">
        <v>44898</v>
      </c>
      <c r="X552" s="149" t="s">
        <v>99</v>
      </c>
      <c r="Y552" s="306">
        <v>2422830000</v>
      </c>
      <c r="Z552" s="145" t="s">
        <v>52</v>
      </c>
      <c r="AA552" s="302" t="s">
        <v>44</v>
      </c>
      <c r="AB552" s="155" t="str">
        <f t="shared" si="33"/>
        <v>0520/SPB-SDD/XI/2022</v>
      </c>
      <c r="AC552" s="150">
        <f t="shared" si="34"/>
        <v>44898</v>
      </c>
      <c r="AD552" s="174">
        <v>2250000</v>
      </c>
      <c r="AE552" s="302"/>
      <c r="AF552" s="302"/>
      <c r="AG552" s="152">
        <v>44886</v>
      </c>
      <c r="AH552" s="145" t="s">
        <v>2203</v>
      </c>
      <c r="AI552" s="318">
        <v>1114612500</v>
      </c>
      <c r="AJ552" s="153">
        <v>1</v>
      </c>
    </row>
    <row r="553" spans="1:36" ht="31.5" x14ac:dyDescent="0.25">
      <c r="A553" s="326" t="s">
        <v>2490</v>
      </c>
      <c r="B553" s="52" t="s">
        <v>2909</v>
      </c>
      <c r="C553" s="155" t="s">
        <v>2779</v>
      </c>
      <c r="D553" s="172" t="s">
        <v>2100</v>
      </c>
      <c r="E553" s="45" t="s">
        <v>51</v>
      </c>
      <c r="F553" s="45" t="s">
        <v>407</v>
      </c>
      <c r="G553" s="175">
        <v>5850000</v>
      </c>
      <c r="H553" s="172" t="s">
        <v>2100</v>
      </c>
      <c r="I553" s="51" t="s">
        <v>133</v>
      </c>
      <c r="J553" s="150" t="str">
        <f t="shared" si="30"/>
        <v>02-12-2022</v>
      </c>
      <c r="K553" s="241">
        <v>44901</v>
      </c>
      <c r="X553" s="149" t="s">
        <v>99</v>
      </c>
      <c r="Y553" s="306">
        <v>2422830000</v>
      </c>
      <c r="Z553" s="145" t="s">
        <v>52</v>
      </c>
      <c r="AA553" s="302" t="s">
        <v>44</v>
      </c>
      <c r="AB553" s="155" t="str">
        <f t="shared" si="33"/>
        <v>0521/SPB-SDD/XI/2022</v>
      </c>
      <c r="AC553" s="150">
        <f t="shared" si="34"/>
        <v>44901</v>
      </c>
      <c r="AD553" s="175">
        <v>5850000</v>
      </c>
      <c r="AE553" s="302"/>
      <c r="AF553" s="302"/>
      <c r="AG553" s="152">
        <v>44886</v>
      </c>
      <c r="AH553" s="145" t="s">
        <v>2203</v>
      </c>
      <c r="AI553" s="318">
        <v>1114612500</v>
      </c>
      <c r="AJ553" s="153">
        <v>1</v>
      </c>
    </row>
    <row r="554" spans="1:36" ht="31.5" x14ac:dyDescent="0.25">
      <c r="A554" s="326" t="s">
        <v>2491</v>
      </c>
      <c r="B554" s="52">
        <v>44897</v>
      </c>
      <c r="C554" s="155" t="s">
        <v>2780</v>
      </c>
      <c r="D554" s="172" t="s">
        <v>2101</v>
      </c>
      <c r="E554" s="45" t="s">
        <v>51</v>
      </c>
      <c r="F554" s="45" t="s">
        <v>407</v>
      </c>
      <c r="G554" s="174">
        <v>1900000</v>
      </c>
      <c r="H554" s="172" t="s">
        <v>2101</v>
      </c>
      <c r="I554" s="51" t="s">
        <v>109</v>
      </c>
      <c r="J554" s="150">
        <f t="shared" si="30"/>
        <v>44897</v>
      </c>
      <c r="K554" s="241">
        <v>44900</v>
      </c>
      <c r="X554" s="149" t="s">
        <v>99</v>
      </c>
      <c r="Y554" s="306">
        <v>2422830000</v>
      </c>
      <c r="Z554" s="145" t="s">
        <v>52</v>
      </c>
      <c r="AA554" s="302" t="s">
        <v>44</v>
      </c>
      <c r="AB554" s="155" t="str">
        <f t="shared" si="33"/>
        <v>0522/SPB-SDD/XI/2022</v>
      </c>
      <c r="AC554" s="150">
        <f t="shared" si="34"/>
        <v>44900</v>
      </c>
      <c r="AD554" s="174">
        <v>1900000</v>
      </c>
      <c r="AE554" s="302"/>
      <c r="AF554" s="302"/>
      <c r="AG554" s="152">
        <v>44886</v>
      </c>
      <c r="AH554" s="145" t="s">
        <v>2203</v>
      </c>
      <c r="AI554" s="318">
        <v>1114612500</v>
      </c>
      <c r="AJ554" s="153">
        <v>1</v>
      </c>
    </row>
    <row r="555" spans="1:36" ht="31.5" x14ac:dyDescent="0.25">
      <c r="A555" s="326" t="s">
        <v>2492</v>
      </c>
      <c r="B555" s="52">
        <v>44925</v>
      </c>
      <c r="C555" s="155" t="s">
        <v>2781</v>
      </c>
      <c r="D555" s="172" t="s">
        <v>2102</v>
      </c>
      <c r="E555" s="45" t="s">
        <v>51</v>
      </c>
      <c r="F555" s="45" t="s">
        <v>407</v>
      </c>
      <c r="G555" s="174">
        <v>5000000</v>
      </c>
      <c r="H555" s="172" t="s">
        <v>2102</v>
      </c>
      <c r="I555" s="51" t="s">
        <v>114</v>
      </c>
      <c r="J555" s="150">
        <f t="shared" si="30"/>
        <v>44925</v>
      </c>
      <c r="K555" s="152">
        <v>44898</v>
      </c>
      <c r="X555" s="149" t="s">
        <v>99</v>
      </c>
      <c r="Y555" s="306">
        <v>2422830000</v>
      </c>
      <c r="Z555" s="145" t="s">
        <v>52</v>
      </c>
      <c r="AA555" s="302" t="s">
        <v>44</v>
      </c>
      <c r="AB555" s="155" t="str">
        <f t="shared" si="33"/>
        <v>0523/SPB-SDD/XI/2022</v>
      </c>
      <c r="AC555" s="150">
        <f t="shared" si="34"/>
        <v>44898</v>
      </c>
      <c r="AD555" s="174">
        <v>5000000</v>
      </c>
      <c r="AE555" s="302"/>
      <c r="AF555" s="302"/>
      <c r="AG555" s="152">
        <v>44886</v>
      </c>
      <c r="AH555" s="145" t="s">
        <v>2203</v>
      </c>
      <c r="AI555" s="318">
        <v>1114612500</v>
      </c>
      <c r="AJ555" s="153">
        <v>1</v>
      </c>
    </row>
    <row r="556" spans="1:36" ht="31.5" x14ac:dyDescent="0.25">
      <c r="A556" s="326" t="s">
        <v>2493</v>
      </c>
      <c r="B556" s="52">
        <v>44896</v>
      </c>
      <c r="C556" s="155" t="s">
        <v>2782</v>
      </c>
      <c r="D556" s="172" t="s">
        <v>2103</v>
      </c>
      <c r="E556" s="45" t="s">
        <v>51</v>
      </c>
      <c r="F556" s="45" t="s">
        <v>407</v>
      </c>
      <c r="G556" s="175">
        <v>5000000</v>
      </c>
      <c r="H556" s="172" t="s">
        <v>2103</v>
      </c>
      <c r="I556" s="51" t="s">
        <v>109</v>
      </c>
      <c r="J556" s="150">
        <f t="shared" si="30"/>
        <v>44896</v>
      </c>
      <c r="K556" s="52">
        <v>44899</v>
      </c>
      <c r="X556" s="149" t="s">
        <v>99</v>
      </c>
      <c r="Y556" s="306">
        <v>2422830000</v>
      </c>
      <c r="Z556" s="145" t="s">
        <v>52</v>
      </c>
      <c r="AA556" s="302" t="s">
        <v>44</v>
      </c>
      <c r="AB556" s="155" t="str">
        <f t="shared" si="33"/>
        <v>0524/SPB-SDD/XI/2022</v>
      </c>
      <c r="AC556" s="150">
        <f t="shared" si="34"/>
        <v>44899</v>
      </c>
      <c r="AD556" s="175">
        <v>5000000</v>
      </c>
      <c r="AE556" s="302"/>
      <c r="AF556" s="302"/>
      <c r="AG556" s="152">
        <v>44886</v>
      </c>
      <c r="AH556" s="145" t="s">
        <v>2203</v>
      </c>
      <c r="AI556" s="318">
        <v>1114612500</v>
      </c>
      <c r="AJ556" s="153">
        <v>1</v>
      </c>
    </row>
    <row r="557" spans="1:36" ht="31.5" x14ac:dyDescent="0.25">
      <c r="A557" s="326" t="s">
        <v>2494</v>
      </c>
      <c r="B557" s="52">
        <v>44896</v>
      </c>
      <c r="C557" s="155" t="s">
        <v>2783</v>
      </c>
      <c r="D557" s="172" t="s">
        <v>2104</v>
      </c>
      <c r="E557" s="45" t="s">
        <v>51</v>
      </c>
      <c r="F557" s="45" t="s">
        <v>407</v>
      </c>
      <c r="G557" s="174">
        <v>3000000</v>
      </c>
      <c r="H557" s="172" t="s">
        <v>2104</v>
      </c>
      <c r="I557" s="51" t="s">
        <v>133</v>
      </c>
      <c r="J557" s="150">
        <f t="shared" si="30"/>
        <v>44896</v>
      </c>
      <c r="K557" s="52">
        <v>44900</v>
      </c>
      <c r="X557" s="149" t="s">
        <v>99</v>
      </c>
      <c r="Y557" s="306">
        <v>2422830000</v>
      </c>
      <c r="Z557" s="145" t="s">
        <v>52</v>
      </c>
      <c r="AA557" s="302" t="s">
        <v>44</v>
      </c>
      <c r="AB557" s="155" t="str">
        <f t="shared" si="33"/>
        <v>0525/SPB-SDD/XI/2022</v>
      </c>
      <c r="AC557" s="150">
        <f t="shared" si="34"/>
        <v>44900</v>
      </c>
      <c r="AD557" s="174">
        <v>3000000</v>
      </c>
      <c r="AE557" s="302"/>
      <c r="AF557" s="302"/>
      <c r="AG557" s="152">
        <v>44886</v>
      </c>
      <c r="AH557" s="145" t="s">
        <v>2203</v>
      </c>
      <c r="AI557" s="318">
        <v>1114612500</v>
      </c>
      <c r="AJ557" s="153">
        <v>1</v>
      </c>
    </row>
    <row r="558" spans="1:36" ht="31.5" x14ac:dyDescent="0.25">
      <c r="A558" s="326" t="s">
        <v>2495</v>
      </c>
      <c r="B558" s="52">
        <v>44925</v>
      </c>
      <c r="C558" s="155" t="s">
        <v>2784</v>
      </c>
      <c r="D558" s="172" t="s">
        <v>2105</v>
      </c>
      <c r="E558" s="143" t="s">
        <v>51</v>
      </c>
      <c r="F558" s="45" t="s">
        <v>407</v>
      </c>
      <c r="G558" s="175">
        <v>3500000</v>
      </c>
      <c r="H558" s="172" t="s">
        <v>2105</v>
      </c>
      <c r="I558" s="145" t="s">
        <v>114</v>
      </c>
      <c r="J558" s="150">
        <f t="shared" si="30"/>
        <v>44925</v>
      </c>
      <c r="K558" s="152">
        <v>44898</v>
      </c>
      <c r="L558" s="185"/>
      <c r="M558" s="185"/>
      <c r="N558" s="185"/>
      <c r="O558" s="185"/>
      <c r="P558" s="185"/>
      <c r="Q558" s="185"/>
      <c r="R558" s="185"/>
      <c r="S558" s="185"/>
      <c r="T558" s="185"/>
      <c r="U558" s="185"/>
      <c r="V558" s="185"/>
      <c r="W558" s="185"/>
      <c r="X558" s="149" t="s">
        <v>99</v>
      </c>
      <c r="Y558" s="306">
        <v>2422830000</v>
      </c>
      <c r="Z558" s="145" t="s">
        <v>52</v>
      </c>
      <c r="AA558" s="302" t="s">
        <v>44</v>
      </c>
      <c r="AB558" s="155" t="str">
        <f t="shared" si="33"/>
        <v>0526/SPB-SDD/XI/2022</v>
      </c>
      <c r="AC558" s="150">
        <f t="shared" si="34"/>
        <v>44898</v>
      </c>
      <c r="AD558" s="175">
        <v>3500000</v>
      </c>
      <c r="AE558" s="302"/>
      <c r="AF558" s="302"/>
      <c r="AG558" s="152">
        <v>44886</v>
      </c>
      <c r="AH558" s="145" t="s">
        <v>2203</v>
      </c>
      <c r="AI558" s="318">
        <v>1114612500</v>
      </c>
      <c r="AJ558" s="153">
        <v>1</v>
      </c>
    </row>
    <row r="559" spans="1:36" ht="31.5" x14ac:dyDescent="0.25">
      <c r="A559" s="326" t="s">
        <v>2496</v>
      </c>
      <c r="B559" s="152">
        <v>44897</v>
      </c>
      <c r="C559" s="155" t="s">
        <v>2785</v>
      </c>
      <c r="D559" s="172" t="s">
        <v>2106</v>
      </c>
      <c r="E559" s="45" t="s">
        <v>51</v>
      </c>
      <c r="F559" s="45" t="s">
        <v>407</v>
      </c>
      <c r="G559" s="174">
        <v>3500000</v>
      </c>
      <c r="H559" s="172" t="s">
        <v>2106</v>
      </c>
      <c r="I559" s="51" t="s">
        <v>114</v>
      </c>
      <c r="J559" s="150">
        <f t="shared" si="30"/>
        <v>44897</v>
      </c>
      <c r="K559" s="241">
        <v>44900</v>
      </c>
      <c r="X559" s="149" t="s">
        <v>99</v>
      </c>
      <c r="Y559" s="306">
        <v>2422830000</v>
      </c>
      <c r="Z559" s="145" t="s">
        <v>52</v>
      </c>
      <c r="AA559" s="302" t="s">
        <v>44</v>
      </c>
      <c r="AB559" s="155" t="str">
        <f t="shared" si="33"/>
        <v>0527/SPB-SDD/XI/2022</v>
      </c>
      <c r="AC559" s="150">
        <f t="shared" si="34"/>
        <v>44900</v>
      </c>
      <c r="AD559" s="174">
        <v>3500000</v>
      </c>
      <c r="AE559" s="302"/>
      <c r="AF559" s="302"/>
      <c r="AG559" s="152">
        <v>44886</v>
      </c>
      <c r="AH559" s="145" t="s">
        <v>2203</v>
      </c>
      <c r="AI559" s="318">
        <v>1114612500</v>
      </c>
      <c r="AJ559" s="153">
        <v>1</v>
      </c>
    </row>
    <row r="560" spans="1:36" s="264" customFormat="1" ht="31.5" x14ac:dyDescent="0.25">
      <c r="A560" s="326" t="s">
        <v>2497</v>
      </c>
      <c r="B560" s="52">
        <v>44925</v>
      </c>
      <c r="C560" s="155" t="s">
        <v>2786</v>
      </c>
      <c r="D560" s="172" t="s">
        <v>2107</v>
      </c>
      <c r="E560" s="143" t="s">
        <v>51</v>
      </c>
      <c r="F560" s="143" t="s">
        <v>407</v>
      </c>
      <c r="G560" s="174">
        <v>6000000</v>
      </c>
      <c r="H560" s="172" t="s">
        <v>2107</v>
      </c>
      <c r="I560" s="145" t="s">
        <v>133</v>
      </c>
      <c r="J560" s="150">
        <f t="shared" si="30"/>
        <v>44925</v>
      </c>
      <c r="K560" s="344">
        <v>44899</v>
      </c>
      <c r="L560" s="185"/>
      <c r="M560" s="185"/>
      <c r="N560" s="185"/>
      <c r="O560" s="185"/>
      <c r="P560" s="185"/>
      <c r="Q560" s="185"/>
      <c r="R560" s="185"/>
      <c r="S560" s="185"/>
      <c r="T560" s="185"/>
      <c r="U560" s="185"/>
      <c r="V560" s="185"/>
      <c r="W560" s="185"/>
      <c r="X560" s="149" t="s">
        <v>99</v>
      </c>
      <c r="Y560" s="318">
        <v>2422830000</v>
      </c>
      <c r="Z560" s="145" t="s">
        <v>52</v>
      </c>
      <c r="AA560" s="326" t="s">
        <v>44</v>
      </c>
      <c r="AB560" s="155" t="str">
        <f t="shared" si="33"/>
        <v>0528/SPB-SDD/XI/2022</v>
      </c>
      <c r="AC560" s="150">
        <f t="shared" si="34"/>
        <v>44899</v>
      </c>
      <c r="AD560" s="174">
        <v>6000000</v>
      </c>
      <c r="AE560" s="326"/>
      <c r="AF560" s="326"/>
      <c r="AG560" s="152">
        <v>44886</v>
      </c>
      <c r="AH560" s="145" t="s">
        <v>2203</v>
      </c>
      <c r="AI560" s="318">
        <v>1114612500</v>
      </c>
      <c r="AJ560" s="341">
        <v>1</v>
      </c>
    </row>
    <row r="561" spans="1:36" ht="31.5" x14ac:dyDescent="0.25">
      <c r="A561" s="326" t="s">
        <v>2498</v>
      </c>
      <c r="B561" s="52">
        <v>44893</v>
      </c>
      <c r="C561" s="155" t="s">
        <v>2787</v>
      </c>
      <c r="D561" s="172" t="s">
        <v>2108</v>
      </c>
      <c r="E561" s="45" t="s">
        <v>51</v>
      </c>
      <c r="F561" s="45" t="s">
        <v>407</v>
      </c>
      <c r="G561" s="175">
        <v>1750000</v>
      </c>
      <c r="H561" s="172" t="s">
        <v>2108</v>
      </c>
      <c r="I561" s="51" t="s">
        <v>109</v>
      </c>
      <c r="J561" s="150">
        <f t="shared" si="30"/>
        <v>44893</v>
      </c>
      <c r="K561" s="152">
        <v>44896</v>
      </c>
      <c r="X561" s="149" t="s">
        <v>99</v>
      </c>
      <c r="Y561" s="306">
        <v>2422830000</v>
      </c>
      <c r="Z561" s="145" t="s">
        <v>52</v>
      </c>
      <c r="AA561" s="302" t="s">
        <v>44</v>
      </c>
      <c r="AB561" s="155" t="str">
        <f t="shared" si="33"/>
        <v>0529/SPB-SDD/XI/2022</v>
      </c>
      <c r="AC561" s="150">
        <f t="shared" si="34"/>
        <v>44896</v>
      </c>
      <c r="AD561" s="175">
        <v>1750000</v>
      </c>
      <c r="AE561" s="302"/>
      <c r="AF561" s="302"/>
      <c r="AG561" s="152">
        <v>44886</v>
      </c>
      <c r="AH561" s="145" t="s">
        <v>2203</v>
      </c>
      <c r="AI561" s="318">
        <v>1114612500</v>
      </c>
      <c r="AJ561" s="153">
        <v>1</v>
      </c>
    </row>
    <row r="562" spans="1:36" ht="31.5" x14ac:dyDescent="0.25">
      <c r="A562" s="326" t="s">
        <v>2499</v>
      </c>
      <c r="B562" s="52">
        <v>44925</v>
      </c>
      <c r="C562" s="155" t="s">
        <v>2788</v>
      </c>
      <c r="D562" s="172" t="s">
        <v>276</v>
      </c>
      <c r="E562" s="45" t="s">
        <v>51</v>
      </c>
      <c r="F562" s="45" t="s">
        <v>407</v>
      </c>
      <c r="G562" s="175">
        <v>2250000</v>
      </c>
      <c r="H562" s="172" t="s">
        <v>276</v>
      </c>
      <c r="I562" s="51" t="s">
        <v>133</v>
      </c>
      <c r="J562" s="150">
        <f t="shared" si="30"/>
        <v>44925</v>
      </c>
      <c r="K562" s="241">
        <v>44899</v>
      </c>
      <c r="X562" s="149" t="s">
        <v>99</v>
      </c>
      <c r="Y562" s="306">
        <v>2422830000</v>
      </c>
      <c r="Z562" s="145" t="s">
        <v>52</v>
      </c>
      <c r="AA562" s="302" t="s">
        <v>44</v>
      </c>
      <c r="AB562" s="155" t="str">
        <f t="shared" si="33"/>
        <v>0530/SPB-SDD/XI/2022</v>
      </c>
      <c r="AC562" s="150">
        <f t="shared" si="34"/>
        <v>44899</v>
      </c>
      <c r="AD562" s="175">
        <v>2250000</v>
      </c>
      <c r="AE562" s="302"/>
      <c r="AF562" s="302"/>
      <c r="AG562" s="152">
        <v>44886</v>
      </c>
      <c r="AH562" s="145" t="s">
        <v>2203</v>
      </c>
      <c r="AI562" s="318">
        <v>1114612500</v>
      </c>
      <c r="AJ562" s="153">
        <v>1</v>
      </c>
    </row>
    <row r="563" spans="1:36" ht="31.5" x14ac:dyDescent="0.25">
      <c r="A563" s="326" t="s">
        <v>2500</v>
      </c>
      <c r="B563" s="152">
        <v>44896</v>
      </c>
      <c r="C563" s="155" t="s">
        <v>2789</v>
      </c>
      <c r="D563" s="172" t="s">
        <v>2109</v>
      </c>
      <c r="E563" s="45" t="s">
        <v>51</v>
      </c>
      <c r="F563" s="45" t="s">
        <v>407</v>
      </c>
      <c r="G563" s="174">
        <v>5000000</v>
      </c>
      <c r="H563" s="172" t="s">
        <v>2109</v>
      </c>
      <c r="I563" s="51" t="s">
        <v>114</v>
      </c>
      <c r="J563" s="150">
        <f t="shared" si="30"/>
        <v>44896</v>
      </c>
      <c r="K563" s="152">
        <v>44899</v>
      </c>
      <c r="X563" s="149" t="s">
        <v>99</v>
      </c>
      <c r="Y563" s="306">
        <v>2422830000</v>
      </c>
      <c r="Z563" s="145" t="s">
        <v>52</v>
      </c>
      <c r="AA563" s="302" t="s">
        <v>44</v>
      </c>
      <c r="AB563" s="155" t="str">
        <f t="shared" si="33"/>
        <v>0531/SPB-SDD/XI/2022</v>
      </c>
      <c r="AC563" s="150">
        <f t="shared" si="34"/>
        <v>44899</v>
      </c>
      <c r="AD563" s="174">
        <v>5000000</v>
      </c>
      <c r="AE563" s="302"/>
      <c r="AF563" s="302"/>
      <c r="AG563" s="152">
        <v>44886</v>
      </c>
      <c r="AH563" s="145" t="s">
        <v>2203</v>
      </c>
      <c r="AI563" s="318">
        <v>1114612500</v>
      </c>
      <c r="AJ563" s="153">
        <v>1</v>
      </c>
    </row>
    <row r="564" spans="1:36" ht="31.5" x14ac:dyDescent="0.25">
      <c r="A564" s="326" t="s">
        <v>2501</v>
      </c>
      <c r="B564" s="52">
        <v>44896</v>
      </c>
      <c r="C564" s="155" t="s">
        <v>2790</v>
      </c>
      <c r="D564" s="172" t="s">
        <v>2110</v>
      </c>
      <c r="E564" s="45" t="s">
        <v>51</v>
      </c>
      <c r="F564" s="45" t="s">
        <v>407</v>
      </c>
      <c r="G564" s="175">
        <v>5000000</v>
      </c>
      <c r="H564" s="172" t="s">
        <v>2110</v>
      </c>
      <c r="I564" s="51" t="s">
        <v>109</v>
      </c>
      <c r="J564" s="150">
        <f t="shared" si="30"/>
        <v>44896</v>
      </c>
      <c r="K564" s="52">
        <v>44899</v>
      </c>
      <c r="X564" s="149" t="s">
        <v>99</v>
      </c>
      <c r="Y564" s="306">
        <v>2422830000</v>
      </c>
      <c r="Z564" s="145" t="s">
        <v>52</v>
      </c>
      <c r="AA564" s="302" t="s">
        <v>44</v>
      </c>
      <c r="AB564" s="155" t="str">
        <f t="shared" si="33"/>
        <v>0532/SPB-SDD/XI/2022</v>
      </c>
      <c r="AC564" s="150">
        <f t="shared" si="34"/>
        <v>44899</v>
      </c>
      <c r="AD564" s="175">
        <v>5000000</v>
      </c>
      <c r="AE564" s="302"/>
      <c r="AF564" s="302"/>
      <c r="AG564" s="152">
        <v>44886</v>
      </c>
      <c r="AH564" s="145" t="s">
        <v>2203</v>
      </c>
      <c r="AI564" s="318">
        <v>1114612500</v>
      </c>
      <c r="AJ564" s="153">
        <v>1</v>
      </c>
    </row>
    <row r="565" spans="1:36" ht="31.5" x14ac:dyDescent="0.25">
      <c r="A565" s="326" t="s">
        <v>2502</v>
      </c>
      <c r="B565" s="52">
        <v>44896</v>
      </c>
      <c r="C565" s="155" t="s">
        <v>2791</v>
      </c>
      <c r="D565" s="310" t="s">
        <v>2111</v>
      </c>
      <c r="E565" s="45" t="s">
        <v>51</v>
      </c>
      <c r="F565" s="45" t="s">
        <v>407</v>
      </c>
      <c r="G565" s="315">
        <v>5000000</v>
      </c>
      <c r="H565" s="310" t="s">
        <v>2111</v>
      </c>
      <c r="I565" s="51" t="s">
        <v>109</v>
      </c>
      <c r="J565" s="150">
        <f t="shared" si="30"/>
        <v>44896</v>
      </c>
      <c r="K565" s="52">
        <v>44899</v>
      </c>
      <c r="X565" s="149" t="s">
        <v>99</v>
      </c>
      <c r="Y565" s="306">
        <v>2422830000</v>
      </c>
      <c r="Z565" s="145" t="s">
        <v>52</v>
      </c>
      <c r="AA565" s="302" t="s">
        <v>44</v>
      </c>
      <c r="AB565" s="155" t="str">
        <f t="shared" si="33"/>
        <v>0533/SPB-SDD/XI/2022</v>
      </c>
      <c r="AC565" s="150">
        <f t="shared" si="34"/>
        <v>44899</v>
      </c>
      <c r="AD565" s="315">
        <v>5000000</v>
      </c>
      <c r="AE565" s="302"/>
      <c r="AF565" s="302"/>
      <c r="AG565" s="152">
        <v>44886</v>
      </c>
      <c r="AH565" s="145" t="s">
        <v>2203</v>
      </c>
      <c r="AI565" s="318">
        <v>1114612500</v>
      </c>
      <c r="AJ565" s="153">
        <v>1</v>
      </c>
    </row>
    <row r="566" spans="1:36" ht="31.5" x14ac:dyDescent="0.25">
      <c r="A566" s="326" t="s">
        <v>2503</v>
      </c>
      <c r="B566" s="52">
        <v>44897</v>
      </c>
      <c r="C566" s="155" t="s">
        <v>2792</v>
      </c>
      <c r="D566" s="172" t="s">
        <v>2112</v>
      </c>
      <c r="E566" s="45" t="s">
        <v>51</v>
      </c>
      <c r="F566" s="45" t="s">
        <v>407</v>
      </c>
      <c r="G566" s="175">
        <v>5000000</v>
      </c>
      <c r="H566" s="172" t="s">
        <v>2112</v>
      </c>
      <c r="I566" s="51" t="s">
        <v>114</v>
      </c>
      <c r="J566" s="150">
        <f t="shared" si="30"/>
        <v>44897</v>
      </c>
      <c r="K566" s="52">
        <v>44900</v>
      </c>
      <c r="X566" s="149" t="s">
        <v>99</v>
      </c>
      <c r="Y566" s="306">
        <v>2422830000</v>
      </c>
      <c r="Z566" s="145" t="s">
        <v>52</v>
      </c>
      <c r="AA566" s="302" t="s">
        <v>44</v>
      </c>
      <c r="AB566" s="155" t="str">
        <f t="shared" si="33"/>
        <v>0534/SPB-SDD/XI/2022</v>
      </c>
      <c r="AC566" s="150">
        <f t="shared" si="34"/>
        <v>44900</v>
      </c>
      <c r="AD566" s="175">
        <v>5000000</v>
      </c>
      <c r="AE566" s="302"/>
      <c r="AF566" s="302"/>
      <c r="AG566" s="152">
        <v>44886</v>
      </c>
      <c r="AH566" s="145" t="s">
        <v>2203</v>
      </c>
      <c r="AI566" s="318">
        <v>1114612500</v>
      </c>
      <c r="AJ566" s="153">
        <v>1</v>
      </c>
    </row>
    <row r="567" spans="1:36" ht="31.5" x14ac:dyDescent="0.25">
      <c r="A567" s="326" t="s">
        <v>2504</v>
      </c>
      <c r="B567" s="52">
        <v>44895</v>
      </c>
      <c r="C567" s="155" t="s">
        <v>2793</v>
      </c>
      <c r="D567" s="172" t="s">
        <v>2113</v>
      </c>
      <c r="E567" s="45" t="s">
        <v>51</v>
      </c>
      <c r="F567" s="45" t="s">
        <v>407</v>
      </c>
      <c r="G567" s="174">
        <v>5000000</v>
      </c>
      <c r="H567" s="172" t="s">
        <v>2113</v>
      </c>
      <c r="I567" s="51" t="s">
        <v>133</v>
      </c>
      <c r="J567" s="150">
        <f t="shared" si="30"/>
        <v>44895</v>
      </c>
      <c r="K567" s="241">
        <v>44899</v>
      </c>
      <c r="X567" s="149" t="s">
        <v>99</v>
      </c>
      <c r="Y567" s="306">
        <v>2422830000</v>
      </c>
      <c r="Z567" s="145" t="s">
        <v>52</v>
      </c>
      <c r="AA567" s="302" t="s">
        <v>44</v>
      </c>
      <c r="AB567" s="155" t="str">
        <f t="shared" si="33"/>
        <v>0535/SPB-SDD/XI/2022</v>
      </c>
      <c r="AC567" s="150">
        <f t="shared" si="34"/>
        <v>44899</v>
      </c>
      <c r="AD567" s="174">
        <v>5000000</v>
      </c>
      <c r="AE567" s="302"/>
      <c r="AF567" s="302"/>
      <c r="AG567" s="152">
        <v>44886</v>
      </c>
      <c r="AH567" s="145" t="s">
        <v>2203</v>
      </c>
      <c r="AI567" s="318">
        <v>1114612500</v>
      </c>
      <c r="AJ567" s="153">
        <v>1</v>
      </c>
    </row>
    <row r="568" spans="1:36" ht="31.5" x14ac:dyDescent="0.25">
      <c r="A568" s="326" t="s">
        <v>2505</v>
      </c>
      <c r="B568" s="52">
        <v>44893</v>
      </c>
      <c r="C568" s="155" t="s">
        <v>2794</v>
      </c>
      <c r="D568" s="172" t="s">
        <v>2114</v>
      </c>
      <c r="E568" s="45" t="s">
        <v>51</v>
      </c>
      <c r="F568" s="45" t="s">
        <v>407</v>
      </c>
      <c r="G568" s="175">
        <v>5000000</v>
      </c>
      <c r="H568" s="172" t="s">
        <v>2114</v>
      </c>
      <c r="I568" s="51" t="s">
        <v>114</v>
      </c>
      <c r="J568" s="150">
        <f t="shared" si="30"/>
        <v>44893</v>
      </c>
      <c r="K568" s="241">
        <v>44896</v>
      </c>
      <c r="X568" s="149" t="s">
        <v>99</v>
      </c>
      <c r="Y568" s="306">
        <v>2422830000</v>
      </c>
      <c r="Z568" s="145" t="s">
        <v>52</v>
      </c>
      <c r="AA568" s="302" t="s">
        <v>44</v>
      </c>
      <c r="AB568" s="155" t="str">
        <f t="shared" si="33"/>
        <v>0536/SPB-SDD/XI/2022</v>
      </c>
      <c r="AC568" s="150">
        <f t="shared" si="34"/>
        <v>44896</v>
      </c>
      <c r="AD568" s="175">
        <v>5000000</v>
      </c>
      <c r="AE568" s="302"/>
      <c r="AF568" s="302"/>
      <c r="AG568" s="152">
        <v>44886</v>
      </c>
      <c r="AH568" s="145" t="s">
        <v>2203</v>
      </c>
      <c r="AI568" s="318">
        <v>1114612500</v>
      </c>
      <c r="AJ568" s="153">
        <v>1</v>
      </c>
    </row>
    <row r="569" spans="1:36" ht="31.5" x14ac:dyDescent="0.25">
      <c r="A569" s="326" t="s">
        <v>2506</v>
      </c>
      <c r="B569" s="52">
        <v>44925</v>
      </c>
      <c r="C569" s="155" t="s">
        <v>2795</v>
      </c>
      <c r="D569" s="172" t="s">
        <v>2115</v>
      </c>
      <c r="E569" s="45" t="s">
        <v>51</v>
      </c>
      <c r="F569" s="45" t="s">
        <v>407</v>
      </c>
      <c r="G569" s="174">
        <v>5000000</v>
      </c>
      <c r="H569" s="172" t="s">
        <v>2115</v>
      </c>
      <c r="I569" s="51" t="s">
        <v>109</v>
      </c>
      <c r="J569" s="150">
        <f t="shared" si="30"/>
        <v>44925</v>
      </c>
      <c r="K569" s="152">
        <v>44898</v>
      </c>
      <c r="X569" s="149" t="s">
        <v>99</v>
      </c>
      <c r="Y569" s="306">
        <v>2422830000</v>
      </c>
      <c r="Z569" s="145" t="s">
        <v>52</v>
      </c>
      <c r="AA569" s="302" t="s">
        <v>44</v>
      </c>
      <c r="AB569" s="155" t="str">
        <f t="shared" si="33"/>
        <v>0537/SPB-SDD/XI/2022</v>
      </c>
      <c r="AC569" s="150">
        <f t="shared" si="34"/>
        <v>44898</v>
      </c>
      <c r="AD569" s="174">
        <v>5000000</v>
      </c>
      <c r="AE569" s="302"/>
      <c r="AF569" s="302"/>
      <c r="AG569" s="152">
        <v>44886</v>
      </c>
      <c r="AH569" s="145" t="s">
        <v>2203</v>
      </c>
      <c r="AI569" s="318">
        <v>1114612500</v>
      </c>
      <c r="AJ569" s="153">
        <v>1</v>
      </c>
    </row>
    <row r="570" spans="1:36" ht="31.5" x14ac:dyDescent="0.25">
      <c r="A570" s="326" t="s">
        <v>2507</v>
      </c>
      <c r="B570" s="152">
        <v>44897</v>
      </c>
      <c r="C570" s="155" t="s">
        <v>2796</v>
      </c>
      <c r="D570" s="172" t="s">
        <v>2116</v>
      </c>
      <c r="E570" s="45" t="s">
        <v>51</v>
      </c>
      <c r="F570" s="45" t="s">
        <v>407</v>
      </c>
      <c r="G570" s="175">
        <v>5000000</v>
      </c>
      <c r="H570" s="172" t="s">
        <v>2116</v>
      </c>
      <c r="I570" s="51" t="s">
        <v>114</v>
      </c>
      <c r="J570" s="150">
        <f t="shared" si="30"/>
        <v>44897</v>
      </c>
      <c r="K570" s="241">
        <v>44900</v>
      </c>
      <c r="X570" s="149" t="s">
        <v>99</v>
      </c>
      <c r="Y570" s="306">
        <v>2422830000</v>
      </c>
      <c r="Z570" s="145" t="s">
        <v>52</v>
      </c>
      <c r="AA570" s="302" t="s">
        <v>44</v>
      </c>
      <c r="AB570" s="155" t="str">
        <f t="shared" si="33"/>
        <v>0538/SPB-SDD/XI/2022</v>
      </c>
      <c r="AC570" s="150">
        <f t="shared" si="34"/>
        <v>44900</v>
      </c>
      <c r="AD570" s="175">
        <v>5000000</v>
      </c>
      <c r="AE570" s="302"/>
      <c r="AF570" s="302"/>
      <c r="AG570" s="152">
        <v>44886</v>
      </c>
      <c r="AH570" s="145" t="s">
        <v>2203</v>
      </c>
      <c r="AI570" s="318">
        <v>1114612500</v>
      </c>
      <c r="AJ570" s="153">
        <v>1</v>
      </c>
    </row>
    <row r="571" spans="1:36" ht="31.5" x14ac:dyDescent="0.25">
      <c r="A571" s="326" t="s">
        <v>2508</v>
      </c>
      <c r="B571" s="52">
        <v>44897</v>
      </c>
      <c r="C571" s="155" t="s">
        <v>2797</v>
      </c>
      <c r="D571" s="172" t="s">
        <v>2117</v>
      </c>
      <c r="E571" s="45" t="s">
        <v>51</v>
      </c>
      <c r="F571" s="45" t="s">
        <v>407</v>
      </c>
      <c r="G571" s="174">
        <v>5000000</v>
      </c>
      <c r="H571" s="172" t="s">
        <v>2117</v>
      </c>
      <c r="I571" s="51" t="s">
        <v>114</v>
      </c>
      <c r="J571" s="150">
        <f t="shared" si="30"/>
        <v>44897</v>
      </c>
      <c r="K571" s="241">
        <v>44900</v>
      </c>
      <c r="X571" s="149" t="s">
        <v>99</v>
      </c>
      <c r="Y571" s="306">
        <v>2422830000</v>
      </c>
      <c r="Z571" s="145" t="s">
        <v>52</v>
      </c>
      <c r="AA571" s="302" t="s">
        <v>44</v>
      </c>
      <c r="AB571" s="155" t="str">
        <f t="shared" si="33"/>
        <v>0539/SPB-SDD/XI/2022</v>
      </c>
      <c r="AC571" s="150">
        <f t="shared" si="34"/>
        <v>44900</v>
      </c>
      <c r="AD571" s="174">
        <v>5000000</v>
      </c>
      <c r="AE571" s="302"/>
      <c r="AF571" s="302"/>
      <c r="AG571" s="152">
        <v>44886</v>
      </c>
      <c r="AH571" s="145" t="s">
        <v>2203</v>
      </c>
      <c r="AI571" s="318">
        <v>1114612500</v>
      </c>
      <c r="AJ571" s="153">
        <v>1</v>
      </c>
    </row>
    <row r="572" spans="1:36" ht="31.5" x14ac:dyDescent="0.25">
      <c r="A572" s="326" t="s">
        <v>2509</v>
      </c>
      <c r="B572" s="152">
        <v>44896</v>
      </c>
      <c r="C572" s="155" t="s">
        <v>2798</v>
      </c>
      <c r="D572" s="172" t="s">
        <v>2118</v>
      </c>
      <c r="E572" s="45" t="s">
        <v>51</v>
      </c>
      <c r="F572" s="45" t="s">
        <v>407</v>
      </c>
      <c r="G572" s="175">
        <v>5000000</v>
      </c>
      <c r="H572" s="172" t="s">
        <v>2118</v>
      </c>
      <c r="I572" s="51" t="s">
        <v>114</v>
      </c>
      <c r="J572" s="150">
        <f t="shared" si="30"/>
        <v>44896</v>
      </c>
      <c r="K572" s="241">
        <v>44899</v>
      </c>
      <c r="X572" s="149" t="s">
        <v>99</v>
      </c>
      <c r="Y572" s="306">
        <v>2422830000</v>
      </c>
      <c r="Z572" s="145" t="s">
        <v>52</v>
      </c>
      <c r="AA572" s="302" t="s">
        <v>44</v>
      </c>
      <c r="AB572" s="155" t="str">
        <f t="shared" si="33"/>
        <v>0540/SPB-SDD/XI/2022</v>
      </c>
      <c r="AC572" s="150">
        <f t="shared" si="34"/>
        <v>44899</v>
      </c>
      <c r="AD572" s="175">
        <v>5000000</v>
      </c>
      <c r="AE572" s="302"/>
      <c r="AF572" s="302"/>
      <c r="AG572" s="152">
        <v>44886</v>
      </c>
      <c r="AH572" s="145" t="s">
        <v>2203</v>
      </c>
      <c r="AI572" s="318">
        <v>1114612500</v>
      </c>
      <c r="AJ572" s="153">
        <v>1</v>
      </c>
    </row>
    <row r="573" spans="1:36" ht="31.5" x14ac:dyDescent="0.25">
      <c r="A573" s="326" t="s">
        <v>2510</v>
      </c>
      <c r="B573" s="52">
        <v>44896</v>
      </c>
      <c r="C573" s="155" t="s">
        <v>2799</v>
      </c>
      <c r="D573" s="172" t="s">
        <v>2119</v>
      </c>
      <c r="E573" s="45" t="s">
        <v>51</v>
      </c>
      <c r="F573" s="45" t="s">
        <v>407</v>
      </c>
      <c r="G573" s="174">
        <v>5000000</v>
      </c>
      <c r="H573" s="172" t="s">
        <v>2119</v>
      </c>
      <c r="I573" s="51" t="s">
        <v>109</v>
      </c>
      <c r="J573" s="150">
        <f t="shared" si="30"/>
        <v>44896</v>
      </c>
      <c r="K573" s="152">
        <v>44899</v>
      </c>
      <c r="X573" s="149" t="s">
        <v>99</v>
      </c>
      <c r="Y573" s="306">
        <v>2422830000</v>
      </c>
      <c r="Z573" s="145" t="s">
        <v>52</v>
      </c>
      <c r="AA573" s="302" t="s">
        <v>44</v>
      </c>
      <c r="AB573" s="155" t="str">
        <f t="shared" si="33"/>
        <v>0541/SPB-SDD/XI/2022</v>
      </c>
      <c r="AC573" s="150">
        <f t="shared" si="34"/>
        <v>44899</v>
      </c>
      <c r="AD573" s="174">
        <v>5000000</v>
      </c>
      <c r="AE573" s="302"/>
      <c r="AF573" s="302"/>
      <c r="AG573" s="152">
        <v>44886</v>
      </c>
      <c r="AH573" s="145" t="s">
        <v>2203</v>
      </c>
      <c r="AI573" s="318">
        <v>1114612500</v>
      </c>
      <c r="AJ573" s="153">
        <v>1</v>
      </c>
    </row>
    <row r="574" spans="1:36" ht="31.5" x14ac:dyDescent="0.25">
      <c r="A574" s="326" t="s">
        <v>2511</v>
      </c>
      <c r="B574" s="52">
        <v>44925</v>
      </c>
      <c r="C574" s="155" t="s">
        <v>2800</v>
      </c>
      <c r="D574" s="172" t="s">
        <v>2120</v>
      </c>
      <c r="E574" s="45" t="s">
        <v>51</v>
      </c>
      <c r="F574" s="45" t="s">
        <v>407</v>
      </c>
      <c r="G574" s="175">
        <v>5000000</v>
      </c>
      <c r="H574" s="172" t="s">
        <v>2120</v>
      </c>
      <c r="I574" s="145" t="s">
        <v>114</v>
      </c>
      <c r="J574" s="150">
        <f t="shared" ref="J574:J637" si="35">B574</f>
        <v>44925</v>
      </c>
      <c r="K574" s="52">
        <v>44898</v>
      </c>
      <c r="X574" s="149" t="s">
        <v>99</v>
      </c>
      <c r="Y574" s="306">
        <v>2422830000</v>
      </c>
      <c r="Z574" s="145" t="s">
        <v>52</v>
      </c>
      <c r="AA574" s="302" t="s">
        <v>44</v>
      </c>
      <c r="AB574" s="155" t="str">
        <f t="shared" si="33"/>
        <v>0542/SPB-SDD/XI/2022</v>
      </c>
      <c r="AC574" s="150">
        <f t="shared" si="34"/>
        <v>44898</v>
      </c>
      <c r="AD574" s="175">
        <v>5000000</v>
      </c>
      <c r="AE574" s="302"/>
      <c r="AF574" s="302"/>
      <c r="AG574" s="152">
        <v>44886</v>
      </c>
      <c r="AH574" s="145" t="s">
        <v>2203</v>
      </c>
      <c r="AI574" s="318">
        <v>1114612500</v>
      </c>
      <c r="AJ574" s="153">
        <v>1</v>
      </c>
    </row>
    <row r="575" spans="1:36" ht="31.5" x14ac:dyDescent="0.25">
      <c r="A575" s="326" t="s">
        <v>2512</v>
      </c>
      <c r="B575" s="52">
        <v>44895</v>
      </c>
      <c r="C575" s="155" t="s">
        <v>2801</v>
      </c>
      <c r="D575" s="172" t="s">
        <v>1756</v>
      </c>
      <c r="E575" s="45" t="s">
        <v>51</v>
      </c>
      <c r="F575" s="45" t="s">
        <v>407</v>
      </c>
      <c r="G575" s="174">
        <v>5000000</v>
      </c>
      <c r="H575" s="172" t="s">
        <v>1756</v>
      </c>
      <c r="I575" s="51" t="s">
        <v>109</v>
      </c>
      <c r="J575" s="150">
        <f t="shared" si="35"/>
        <v>44895</v>
      </c>
      <c r="K575" s="52">
        <v>44898</v>
      </c>
      <c r="X575" s="149" t="s">
        <v>99</v>
      </c>
      <c r="Y575" s="306">
        <v>2422830000</v>
      </c>
      <c r="Z575" s="145" t="s">
        <v>52</v>
      </c>
      <c r="AA575" s="302" t="s">
        <v>44</v>
      </c>
      <c r="AB575" s="155" t="str">
        <f t="shared" si="33"/>
        <v>0543/SPB-SDD/XI/2022</v>
      </c>
      <c r="AC575" s="150">
        <f t="shared" si="34"/>
        <v>44898</v>
      </c>
      <c r="AD575" s="174">
        <v>5000000</v>
      </c>
      <c r="AE575" s="302"/>
      <c r="AF575" s="302"/>
      <c r="AG575" s="152">
        <v>44886</v>
      </c>
      <c r="AH575" s="145" t="s">
        <v>2203</v>
      </c>
      <c r="AI575" s="318">
        <v>1114612500</v>
      </c>
      <c r="AJ575" s="153">
        <v>1</v>
      </c>
    </row>
    <row r="576" spans="1:36" ht="31.5" x14ac:dyDescent="0.25">
      <c r="A576" s="326" t="s">
        <v>2513</v>
      </c>
      <c r="B576" s="52" t="s">
        <v>2909</v>
      </c>
      <c r="C576" s="155" t="s">
        <v>2801</v>
      </c>
      <c r="D576" s="172" t="s">
        <v>2121</v>
      </c>
      <c r="E576" s="45" t="s">
        <v>51</v>
      </c>
      <c r="F576" s="45" t="s">
        <v>407</v>
      </c>
      <c r="G576" s="175">
        <v>5000000</v>
      </c>
      <c r="H576" s="172" t="s">
        <v>2121</v>
      </c>
      <c r="I576" s="51" t="s">
        <v>109</v>
      </c>
      <c r="J576" s="150" t="str">
        <f t="shared" si="35"/>
        <v>02-12-2022</v>
      </c>
      <c r="K576" s="52">
        <v>44900</v>
      </c>
      <c r="X576" s="149" t="s">
        <v>99</v>
      </c>
      <c r="Y576" s="306">
        <v>2422830000</v>
      </c>
      <c r="Z576" s="145" t="s">
        <v>52</v>
      </c>
      <c r="AA576" s="302" t="s">
        <v>44</v>
      </c>
      <c r="AB576" s="155" t="str">
        <f t="shared" si="33"/>
        <v>0543/SPB-SDD/XI/2022</v>
      </c>
      <c r="AC576" s="150">
        <f t="shared" si="34"/>
        <v>44900</v>
      </c>
      <c r="AD576" s="175">
        <v>5000000</v>
      </c>
      <c r="AE576" s="302"/>
      <c r="AF576" s="302"/>
      <c r="AG576" s="152">
        <v>44886</v>
      </c>
      <c r="AH576" s="145" t="s">
        <v>2203</v>
      </c>
      <c r="AI576" s="318">
        <v>1114612500</v>
      </c>
      <c r="AJ576" s="153">
        <v>1</v>
      </c>
    </row>
    <row r="577" spans="1:36" ht="31.5" x14ac:dyDescent="0.25">
      <c r="A577" s="326" t="s">
        <v>2514</v>
      </c>
      <c r="B577" s="52">
        <v>44897</v>
      </c>
      <c r="C577" s="155" t="s">
        <v>2802</v>
      </c>
      <c r="D577" s="172" t="s">
        <v>300</v>
      </c>
      <c r="E577" s="45" t="s">
        <v>51</v>
      </c>
      <c r="F577" s="45" t="s">
        <v>408</v>
      </c>
      <c r="G577" s="174">
        <v>2500000</v>
      </c>
      <c r="H577" s="172" t="s">
        <v>300</v>
      </c>
      <c r="I577" s="51" t="s">
        <v>133</v>
      </c>
      <c r="J577" s="150">
        <f t="shared" si="35"/>
        <v>44897</v>
      </c>
      <c r="K577" s="241">
        <v>44901</v>
      </c>
      <c r="X577" s="149" t="s">
        <v>99</v>
      </c>
      <c r="Y577" s="306">
        <v>2422830000</v>
      </c>
      <c r="Z577" s="145" t="s">
        <v>52</v>
      </c>
      <c r="AA577" s="302" t="s">
        <v>44</v>
      </c>
      <c r="AB577" s="155" t="str">
        <f t="shared" si="33"/>
        <v>0544/SPB-SDD/XI/2022</v>
      </c>
      <c r="AC577" s="150">
        <f t="shared" si="34"/>
        <v>44901</v>
      </c>
      <c r="AD577" s="174">
        <v>2500000</v>
      </c>
      <c r="AE577" s="302"/>
      <c r="AF577" s="302"/>
      <c r="AG577" s="152">
        <v>44886</v>
      </c>
      <c r="AH577" s="145" t="s">
        <v>2203</v>
      </c>
      <c r="AI577" s="318">
        <v>1114612500</v>
      </c>
      <c r="AJ577" s="153">
        <v>1</v>
      </c>
    </row>
    <row r="578" spans="1:36" ht="31.5" x14ac:dyDescent="0.25">
      <c r="A578" s="326" t="s">
        <v>2515</v>
      </c>
      <c r="B578" s="52">
        <v>44925</v>
      </c>
      <c r="C578" s="155" t="s">
        <v>2803</v>
      </c>
      <c r="D578" s="172" t="s">
        <v>2122</v>
      </c>
      <c r="E578" s="45" t="s">
        <v>51</v>
      </c>
      <c r="F578" s="45" t="s">
        <v>408</v>
      </c>
      <c r="G578" s="174">
        <v>3000000</v>
      </c>
      <c r="H578" s="172" t="s">
        <v>2122</v>
      </c>
      <c r="I578" s="145" t="s">
        <v>109</v>
      </c>
      <c r="J578" s="150">
        <f t="shared" si="35"/>
        <v>44925</v>
      </c>
      <c r="K578" s="241">
        <v>44898</v>
      </c>
      <c r="X578" s="149" t="s">
        <v>99</v>
      </c>
      <c r="Y578" s="306">
        <v>2422830000</v>
      </c>
      <c r="Z578" s="145" t="s">
        <v>52</v>
      </c>
      <c r="AA578" s="302" t="s">
        <v>44</v>
      </c>
      <c r="AB578" s="155" t="str">
        <f t="shared" si="33"/>
        <v>0545/SPB-SDD/XI/2022</v>
      </c>
      <c r="AC578" s="150">
        <f t="shared" si="34"/>
        <v>44898</v>
      </c>
      <c r="AD578" s="174">
        <v>3000000</v>
      </c>
      <c r="AE578" s="302"/>
      <c r="AF578" s="302"/>
      <c r="AG578" s="152">
        <v>44886</v>
      </c>
      <c r="AH578" s="145" t="s">
        <v>2203</v>
      </c>
      <c r="AI578" s="318">
        <v>1114612500</v>
      </c>
      <c r="AJ578" s="153">
        <v>1</v>
      </c>
    </row>
    <row r="579" spans="1:36" ht="31.5" x14ac:dyDescent="0.25">
      <c r="A579" s="326" t="s">
        <v>2516</v>
      </c>
      <c r="B579" s="52">
        <v>44896</v>
      </c>
      <c r="C579" s="155" t="s">
        <v>2804</v>
      </c>
      <c r="D579" s="172" t="s">
        <v>2123</v>
      </c>
      <c r="E579" s="45" t="s">
        <v>51</v>
      </c>
      <c r="F579" s="45" t="s">
        <v>408</v>
      </c>
      <c r="G579" s="175">
        <v>4500000</v>
      </c>
      <c r="H579" s="172" t="s">
        <v>2123</v>
      </c>
      <c r="I579" s="51" t="s">
        <v>133</v>
      </c>
      <c r="J579" s="150">
        <f t="shared" si="35"/>
        <v>44896</v>
      </c>
      <c r="K579" s="152">
        <v>44900</v>
      </c>
      <c r="X579" s="149" t="s">
        <v>99</v>
      </c>
      <c r="Y579" s="306">
        <v>2422830000</v>
      </c>
      <c r="Z579" s="145" t="s">
        <v>52</v>
      </c>
      <c r="AA579" s="302" t="s">
        <v>44</v>
      </c>
      <c r="AB579" s="155" t="str">
        <f t="shared" si="33"/>
        <v>0546/SPB-SDD/XI/2022</v>
      </c>
      <c r="AC579" s="150">
        <f t="shared" si="34"/>
        <v>44900</v>
      </c>
      <c r="AD579" s="175">
        <v>4500000</v>
      </c>
      <c r="AE579" s="302"/>
      <c r="AF579" s="302"/>
      <c r="AG579" s="152">
        <v>44886</v>
      </c>
      <c r="AH579" s="145" t="s">
        <v>2203</v>
      </c>
      <c r="AI579" s="318">
        <v>1114612500</v>
      </c>
      <c r="AJ579" s="153">
        <v>1</v>
      </c>
    </row>
    <row r="580" spans="1:36" ht="31.5" x14ac:dyDescent="0.25">
      <c r="A580" s="326" t="s">
        <v>2517</v>
      </c>
      <c r="B580" s="52">
        <v>44896</v>
      </c>
      <c r="C580" s="155" t="s">
        <v>2805</v>
      </c>
      <c r="D580" s="172" t="s">
        <v>308</v>
      </c>
      <c r="E580" s="45" t="s">
        <v>51</v>
      </c>
      <c r="F580" s="45" t="s">
        <v>408</v>
      </c>
      <c r="G580" s="174">
        <v>2500000</v>
      </c>
      <c r="H580" s="172" t="s">
        <v>308</v>
      </c>
      <c r="I580" s="51" t="s">
        <v>133</v>
      </c>
      <c r="J580" s="150">
        <f t="shared" si="35"/>
        <v>44896</v>
      </c>
      <c r="K580" s="52">
        <v>44900</v>
      </c>
      <c r="X580" s="149" t="s">
        <v>99</v>
      </c>
      <c r="Y580" s="306">
        <v>2422830000</v>
      </c>
      <c r="Z580" s="145" t="s">
        <v>52</v>
      </c>
      <c r="AA580" s="302" t="s">
        <v>44</v>
      </c>
      <c r="AB580" s="155" t="str">
        <f t="shared" si="33"/>
        <v>0547/SPB-SDD/XI/2022</v>
      </c>
      <c r="AC580" s="150">
        <f t="shared" si="34"/>
        <v>44900</v>
      </c>
      <c r="AD580" s="174">
        <v>2500000</v>
      </c>
      <c r="AE580" s="302"/>
      <c r="AF580" s="302"/>
      <c r="AG580" s="152">
        <v>44886</v>
      </c>
      <c r="AH580" s="145" t="s">
        <v>2203</v>
      </c>
      <c r="AI580" s="318">
        <v>1114612500</v>
      </c>
      <c r="AJ580" s="153">
        <v>1</v>
      </c>
    </row>
    <row r="581" spans="1:36" ht="31.5" x14ac:dyDescent="0.25">
      <c r="A581" s="326" t="s">
        <v>2518</v>
      </c>
      <c r="B581" s="52">
        <v>44925</v>
      </c>
      <c r="C581" s="155" t="s">
        <v>2806</v>
      </c>
      <c r="D581" s="172" t="s">
        <v>2124</v>
      </c>
      <c r="E581" s="45" t="s">
        <v>51</v>
      </c>
      <c r="F581" s="45" t="s">
        <v>408</v>
      </c>
      <c r="G581" s="174">
        <v>3000000</v>
      </c>
      <c r="H581" s="172" t="s">
        <v>2124</v>
      </c>
      <c r="I581" s="51" t="s">
        <v>109</v>
      </c>
      <c r="J581" s="150">
        <f t="shared" si="35"/>
        <v>44925</v>
      </c>
      <c r="K581" s="52">
        <v>44898</v>
      </c>
      <c r="X581" s="149" t="s">
        <v>99</v>
      </c>
      <c r="Y581" s="306">
        <v>2422830000</v>
      </c>
      <c r="Z581" s="145" t="s">
        <v>52</v>
      </c>
      <c r="AA581" s="302" t="s">
        <v>44</v>
      </c>
      <c r="AB581" s="155" t="str">
        <f t="shared" si="33"/>
        <v>0548/SPB-SDD/XI/2022</v>
      </c>
      <c r="AC581" s="150">
        <f t="shared" si="34"/>
        <v>44898</v>
      </c>
      <c r="AD581" s="174">
        <v>3000000</v>
      </c>
      <c r="AE581" s="302"/>
      <c r="AF581" s="302"/>
      <c r="AG581" s="152">
        <v>44886</v>
      </c>
      <c r="AH581" s="145" t="s">
        <v>2203</v>
      </c>
      <c r="AI581" s="318">
        <v>1114612500</v>
      </c>
      <c r="AJ581" s="153">
        <v>1</v>
      </c>
    </row>
    <row r="582" spans="1:36" ht="31.5" x14ac:dyDescent="0.25">
      <c r="A582" s="326" t="s">
        <v>2519</v>
      </c>
      <c r="B582" s="152">
        <v>44897</v>
      </c>
      <c r="C582" s="155" t="s">
        <v>2807</v>
      </c>
      <c r="D582" s="172" t="s">
        <v>2125</v>
      </c>
      <c r="E582" s="45" t="s">
        <v>51</v>
      </c>
      <c r="F582" s="45" t="s">
        <v>408</v>
      </c>
      <c r="G582" s="175">
        <v>4500000</v>
      </c>
      <c r="H582" s="172" t="s">
        <v>2125</v>
      </c>
      <c r="I582" s="51" t="s">
        <v>133</v>
      </c>
      <c r="J582" s="150">
        <f t="shared" si="35"/>
        <v>44897</v>
      </c>
      <c r="K582" s="52">
        <v>44901</v>
      </c>
      <c r="X582" s="149" t="s">
        <v>99</v>
      </c>
      <c r="Y582" s="306">
        <v>2422830000</v>
      </c>
      <c r="Z582" s="145" t="s">
        <v>52</v>
      </c>
      <c r="AA582" s="302" t="s">
        <v>44</v>
      </c>
      <c r="AB582" s="155" t="str">
        <f t="shared" si="33"/>
        <v>0549/SPB-SDD/XI/2022</v>
      </c>
      <c r="AC582" s="150">
        <f t="shared" si="34"/>
        <v>44901</v>
      </c>
      <c r="AD582" s="175">
        <v>4500000</v>
      </c>
      <c r="AE582" s="302"/>
      <c r="AF582" s="302"/>
      <c r="AG582" s="152">
        <v>44886</v>
      </c>
      <c r="AH582" s="145" t="s">
        <v>2203</v>
      </c>
      <c r="AI582" s="318">
        <v>1114612500</v>
      </c>
      <c r="AJ582" s="153">
        <v>1</v>
      </c>
    </row>
    <row r="583" spans="1:36" ht="31.5" x14ac:dyDescent="0.25">
      <c r="A583" s="326" t="s">
        <v>2520</v>
      </c>
      <c r="B583" s="52">
        <v>44925</v>
      </c>
      <c r="C583" s="155" t="s">
        <v>2808</v>
      </c>
      <c r="D583" s="172" t="s">
        <v>2126</v>
      </c>
      <c r="E583" s="45" t="s">
        <v>51</v>
      </c>
      <c r="F583" s="45" t="s">
        <v>408</v>
      </c>
      <c r="G583" s="174">
        <v>3750000</v>
      </c>
      <c r="H583" s="172" t="s">
        <v>2126</v>
      </c>
      <c r="I583" s="51" t="s">
        <v>133</v>
      </c>
      <c r="J583" s="150">
        <f t="shared" si="35"/>
        <v>44925</v>
      </c>
      <c r="K583" s="241">
        <v>44899</v>
      </c>
      <c r="X583" s="149" t="s">
        <v>99</v>
      </c>
      <c r="Y583" s="306">
        <v>2422830000</v>
      </c>
      <c r="Z583" s="145" t="s">
        <v>52</v>
      </c>
      <c r="AA583" s="302" t="s">
        <v>44</v>
      </c>
      <c r="AB583" s="155" t="str">
        <f t="shared" si="33"/>
        <v>0550/SPB-SDD/XI/2022</v>
      </c>
      <c r="AC583" s="150">
        <f t="shared" si="34"/>
        <v>44899</v>
      </c>
      <c r="AD583" s="174">
        <v>3750000</v>
      </c>
      <c r="AE583" s="302"/>
      <c r="AF583" s="302"/>
      <c r="AG583" s="152">
        <v>44886</v>
      </c>
      <c r="AH583" s="145" t="s">
        <v>2203</v>
      </c>
      <c r="AI583" s="318">
        <v>1114612500</v>
      </c>
      <c r="AJ583" s="153">
        <v>1</v>
      </c>
    </row>
    <row r="584" spans="1:36" ht="31.5" x14ac:dyDescent="0.25">
      <c r="A584" s="326" t="s">
        <v>2521</v>
      </c>
      <c r="B584" s="52">
        <v>44893</v>
      </c>
      <c r="C584" s="155" t="s">
        <v>2809</v>
      </c>
      <c r="D584" s="172" t="s">
        <v>2127</v>
      </c>
      <c r="E584" s="45" t="s">
        <v>51</v>
      </c>
      <c r="F584" s="45" t="s">
        <v>408</v>
      </c>
      <c r="G584" s="174">
        <v>3125000</v>
      </c>
      <c r="H584" s="172" t="s">
        <v>2127</v>
      </c>
      <c r="I584" s="51" t="s">
        <v>114</v>
      </c>
      <c r="J584" s="150">
        <f t="shared" si="35"/>
        <v>44893</v>
      </c>
      <c r="K584" s="241">
        <v>44896</v>
      </c>
      <c r="X584" s="149" t="s">
        <v>99</v>
      </c>
      <c r="Y584" s="306">
        <v>2422830000</v>
      </c>
      <c r="Z584" s="145" t="s">
        <v>52</v>
      </c>
      <c r="AA584" s="302" t="s">
        <v>44</v>
      </c>
      <c r="AB584" s="155" t="str">
        <f t="shared" si="33"/>
        <v>0551/SPB-SDD/XI/2022</v>
      </c>
      <c r="AC584" s="150">
        <f t="shared" si="34"/>
        <v>44896</v>
      </c>
      <c r="AD584" s="174">
        <v>3125000</v>
      </c>
      <c r="AE584" s="302"/>
      <c r="AF584" s="302"/>
      <c r="AG584" s="152">
        <v>44886</v>
      </c>
      <c r="AH584" s="145" t="s">
        <v>2203</v>
      </c>
      <c r="AI584" s="318">
        <v>1114612500</v>
      </c>
      <c r="AJ584" s="153">
        <v>1</v>
      </c>
    </row>
    <row r="585" spans="1:36" ht="31.5" x14ac:dyDescent="0.25">
      <c r="A585" s="326" t="s">
        <v>2522</v>
      </c>
      <c r="B585" s="52">
        <v>44925</v>
      </c>
      <c r="C585" s="155" t="s">
        <v>2810</v>
      </c>
      <c r="D585" s="172" t="s">
        <v>2128</v>
      </c>
      <c r="E585" s="45" t="s">
        <v>51</v>
      </c>
      <c r="F585" s="45" t="s">
        <v>408</v>
      </c>
      <c r="G585" s="175">
        <v>3125000</v>
      </c>
      <c r="H585" s="172" t="s">
        <v>2128</v>
      </c>
      <c r="I585" s="51" t="s">
        <v>109</v>
      </c>
      <c r="J585" s="150">
        <f t="shared" si="35"/>
        <v>44925</v>
      </c>
      <c r="K585" s="152">
        <v>44898</v>
      </c>
      <c r="X585" s="149" t="s">
        <v>99</v>
      </c>
      <c r="Y585" s="306">
        <v>2422830000</v>
      </c>
      <c r="Z585" s="145" t="s">
        <v>52</v>
      </c>
      <c r="AA585" s="302" t="s">
        <v>44</v>
      </c>
      <c r="AB585" s="155" t="str">
        <f t="shared" si="33"/>
        <v>0552/SPB-SDD/XI/2022</v>
      </c>
      <c r="AC585" s="150">
        <f t="shared" si="34"/>
        <v>44898</v>
      </c>
      <c r="AD585" s="175">
        <v>3125000</v>
      </c>
      <c r="AE585" s="302"/>
      <c r="AF585" s="302"/>
      <c r="AG585" s="152">
        <v>44886</v>
      </c>
      <c r="AH585" s="145" t="s">
        <v>2203</v>
      </c>
      <c r="AI585" s="318">
        <v>1114612500</v>
      </c>
      <c r="AJ585" s="153">
        <v>1</v>
      </c>
    </row>
    <row r="586" spans="1:36" ht="31.5" x14ac:dyDescent="0.25">
      <c r="A586" s="326" t="s">
        <v>2523</v>
      </c>
      <c r="B586" s="152">
        <v>44896</v>
      </c>
      <c r="C586" s="155" t="s">
        <v>2810</v>
      </c>
      <c r="D586" s="172" t="s">
        <v>2129</v>
      </c>
      <c r="E586" s="45" t="s">
        <v>51</v>
      </c>
      <c r="F586" s="45" t="s">
        <v>408</v>
      </c>
      <c r="G586" s="174">
        <v>2500000</v>
      </c>
      <c r="H586" s="172" t="s">
        <v>2129</v>
      </c>
      <c r="I586" s="51" t="s">
        <v>133</v>
      </c>
      <c r="J586" s="150">
        <f t="shared" si="35"/>
        <v>44896</v>
      </c>
      <c r="K586" s="52">
        <v>44900</v>
      </c>
      <c r="X586" s="149" t="s">
        <v>99</v>
      </c>
      <c r="Y586" s="306">
        <v>2422830000</v>
      </c>
      <c r="Z586" s="145" t="s">
        <v>52</v>
      </c>
      <c r="AA586" s="302" t="s">
        <v>44</v>
      </c>
      <c r="AB586" s="155" t="str">
        <f t="shared" si="33"/>
        <v>0552/SPB-SDD/XI/2022</v>
      </c>
      <c r="AC586" s="150">
        <f t="shared" si="34"/>
        <v>44900</v>
      </c>
      <c r="AD586" s="174">
        <v>2500000</v>
      </c>
      <c r="AE586" s="302"/>
      <c r="AF586" s="302"/>
      <c r="AG586" s="152">
        <v>44886</v>
      </c>
      <c r="AH586" s="145" t="s">
        <v>2203</v>
      </c>
      <c r="AI586" s="318">
        <v>1114612500</v>
      </c>
      <c r="AJ586" s="153">
        <v>1</v>
      </c>
    </row>
    <row r="587" spans="1:36" ht="31.5" x14ac:dyDescent="0.25">
      <c r="A587" s="326" t="s">
        <v>2524</v>
      </c>
      <c r="B587" s="52">
        <v>44896</v>
      </c>
      <c r="C587" s="155" t="s">
        <v>2811</v>
      </c>
      <c r="D587" s="172" t="s">
        <v>2130</v>
      </c>
      <c r="E587" s="45" t="s">
        <v>51</v>
      </c>
      <c r="F587" s="45" t="s">
        <v>408</v>
      </c>
      <c r="G587" s="174">
        <v>3000000</v>
      </c>
      <c r="H587" s="172" t="s">
        <v>2130</v>
      </c>
      <c r="I587" s="51" t="s">
        <v>109</v>
      </c>
      <c r="J587" s="150">
        <f t="shared" si="35"/>
        <v>44896</v>
      </c>
      <c r="K587" s="52">
        <v>44899</v>
      </c>
      <c r="X587" s="149" t="s">
        <v>99</v>
      </c>
      <c r="Y587" s="306">
        <v>2422830000</v>
      </c>
      <c r="Z587" s="145" t="s">
        <v>52</v>
      </c>
      <c r="AA587" s="302" t="s">
        <v>44</v>
      </c>
      <c r="AB587" s="155" t="str">
        <f t="shared" si="33"/>
        <v>0553/SPB-SDD/XI/2022</v>
      </c>
      <c r="AC587" s="150">
        <f t="shared" si="34"/>
        <v>44899</v>
      </c>
      <c r="AD587" s="174">
        <v>3000000</v>
      </c>
      <c r="AE587" s="302"/>
      <c r="AF587" s="302"/>
      <c r="AG587" s="152">
        <v>44886</v>
      </c>
      <c r="AH587" s="145" t="s">
        <v>2203</v>
      </c>
      <c r="AI587" s="318">
        <v>1114612500</v>
      </c>
      <c r="AJ587" s="153">
        <v>1</v>
      </c>
    </row>
    <row r="588" spans="1:36" ht="31.5" x14ac:dyDescent="0.25">
      <c r="A588" s="326" t="s">
        <v>2525</v>
      </c>
      <c r="B588" s="52">
        <v>44896</v>
      </c>
      <c r="C588" s="155" t="s">
        <v>2812</v>
      </c>
      <c r="D588" s="172" t="s">
        <v>2131</v>
      </c>
      <c r="E588" s="45" t="s">
        <v>51</v>
      </c>
      <c r="F588" s="45" t="s">
        <v>408</v>
      </c>
      <c r="G588" s="175">
        <v>4500000</v>
      </c>
      <c r="H588" s="172" t="s">
        <v>2131</v>
      </c>
      <c r="I588" s="51" t="s">
        <v>133</v>
      </c>
      <c r="J588" s="150">
        <f t="shared" si="35"/>
        <v>44896</v>
      </c>
      <c r="K588" s="52">
        <v>44900</v>
      </c>
      <c r="X588" s="149" t="s">
        <v>99</v>
      </c>
      <c r="Y588" s="306">
        <v>2422830000</v>
      </c>
      <c r="Z588" s="145" t="s">
        <v>52</v>
      </c>
      <c r="AA588" s="302" t="s">
        <v>44</v>
      </c>
      <c r="AB588" s="155" t="str">
        <f t="shared" si="33"/>
        <v>0554/SPB-SDD/XI/2022</v>
      </c>
      <c r="AC588" s="150">
        <f t="shared" si="34"/>
        <v>44900</v>
      </c>
      <c r="AD588" s="175">
        <v>4500000</v>
      </c>
      <c r="AE588" s="302"/>
      <c r="AF588" s="302"/>
      <c r="AG588" s="152">
        <v>44886</v>
      </c>
      <c r="AH588" s="145" t="s">
        <v>2203</v>
      </c>
      <c r="AI588" s="318">
        <v>1114612500</v>
      </c>
      <c r="AJ588" s="153">
        <v>1</v>
      </c>
    </row>
    <row r="589" spans="1:36" ht="31.5" x14ac:dyDescent="0.25">
      <c r="A589" s="326" t="s">
        <v>2526</v>
      </c>
      <c r="B589" s="52">
        <v>44897</v>
      </c>
      <c r="C589" s="155" t="s">
        <v>2814</v>
      </c>
      <c r="D589" s="172" t="s">
        <v>2132</v>
      </c>
      <c r="E589" s="45" t="s">
        <v>51</v>
      </c>
      <c r="F589" s="45" t="s">
        <v>408</v>
      </c>
      <c r="G589" s="174">
        <v>2500000</v>
      </c>
      <c r="H589" s="172" t="s">
        <v>2132</v>
      </c>
      <c r="I589" s="51" t="s">
        <v>133</v>
      </c>
      <c r="J589" s="150">
        <f t="shared" si="35"/>
        <v>44897</v>
      </c>
      <c r="K589" s="52">
        <v>44901</v>
      </c>
      <c r="X589" s="149" t="s">
        <v>99</v>
      </c>
      <c r="Y589" s="306">
        <v>2422830000</v>
      </c>
      <c r="Z589" s="145" t="s">
        <v>52</v>
      </c>
      <c r="AA589" s="302" t="s">
        <v>44</v>
      </c>
      <c r="AB589" s="155" t="str">
        <f t="shared" si="33"/>
        <v>0555/SPB-SDD/XI/2022</v>
      </c>
      <c r="AC589" s="150">
        <f t="shared" si="34"/>
        <v>44901</v>
      </c>
      <c r="AD589" s="174">
        <v>2500000</v>
      </c>
      <c r="AE589" s="302"/>
      <c r="AF589" s="302"/>
      <c r="AG589" s="152">
        <v>44886</v>
      </c>
      <c r="AH589" s="145" t="s">
        <v>2203</v>
      </c>
      <c r="AI589" s="318">
        <v>1114612500</v>
      </c>
      <c r="AJ589" s="153">
        <v>1</v>
      </c>
    </row>
    <row r="590" spans="1:36" ht="31.5" x14ac:dyDescent="0.25">
      <c r="A590" s="326" t="s">
        <v>2527</v>
      </c>
      <c r="B590" s="52">
        <v>44895</v>
      </c>
      <c r="C590" s="155" t="s">
        <v>2813</v>
      </c>
      <c r="D590" s="172" t="s">
        <v>2133</v>
      </c>
      <c r="E590" s="45" t="s">
        <v>51</v>
      </c>
      <c r="F590" s="45" t="s">
        <v>408</v>
      </c>
      <c r="G590" s="174">
        <v>3000000</v>
      </c>
      <c r="H590" s="172" t="s">
        <v>2133</v>
      </c>
      <c r="I590" s="51" t="s">
        <v>114</v>
      </c>
      <c r="J590" s="150">
        <f t="shared" si="35"/>
        <v>44895</v>
      </c>
      <c r="K590" s="52">
        <v>44898</v>
      </c>
      <c r="X590" s="149" t="s">
        <v>99</v>
      </c>
      <c r="Y590" s="306">
        <v>2422830000</v>
      </c>
      <c r="Z590" s="145" t="s">
        <v>52</v>
      </c>
      <c r="AA590" s="302" t="s">
        <v>44</v>
      </c>
      <c r="AB590" s="155" t="str">
        <f t="shared" si="33"/>
        <v>0556/SPB-SDD/XI/2022</v>
      </c>
      <c r="AC590" s="150">
        <f t="shared" si="34"/>
        <v>44898</v>
      </c>
      <c r="AD590" s="174">
        <v>3000000</v>
      </c>
      <c r="AE590" s="302"/>
      <c r="AF590" s="302"/>
      <c r="AG590" s="152">
        <v>44886</v>
      </c>
      <c r="AH590" s="145" t="s">
        <v>2203</v>
      </c>
      <c r="AI590" s="318">
        <v>1114612500</v>
      </c>
      <c r="AJ590" s="153">
        <v>1</v>
      </c>
    </row>
    <row r="591" spans="1:36" ht="31.5" x14ac:dyDescent="0.25">
      <c r="A591" s="326" t="s">
        <v>2528</v>
      </c>
      <c r="B591" s="52">
        <v>44893</v>
      </c>
      <c r="C591" s="155" t="s">
        <v>2815</v>
      </c>
      <c r="D591" s="172" t="s">
        <v>2134</v>
      </c>
      <c r="E591" s="45" t="s">
        <v>51</v>
      </c>
      <c r="F591" s="45" t="s">
        <v>408</v>
      </c>
      <c r="G591" s="175">
        <v>4500000</v>
      </c>
      <c r="H591" s="172" t="s">
        <v>2134</v>
      </c>
      <c r="I591" s="51" t="s">
        <v>109</v>
      </c>
      <c r="J591" s="150">
        <f t="shared" si="35"/>
        <v>44893</v>
      </c>
      <c r="K591" s="52">
        <v>44896</v>
      </c>
      <c r="X591" s="149" t="s">
        <v>99</v>
      </c>
      <c r="Y591" s="306">
        <v>2422830000</v>
      </c>
      <c r="Z591" s="145" t="s">
        <v>52</v>
      </c>
      <c r="AA591" s="302" t="s">
        <v>44</v>
      </c>
      <c r="AB591" s="155" t="str">
        <f t="shared" si="33"/>
        <v>0557/SPB-SDD/XI/2022</v>
      </c>
      <c r="AC591" s="150">
        <f t="shared" si="34"/>
        <v>44896</v>
      </c>
      <c r="AD591" s="175">
        <v>4500000</v>
      </c>
      <c r="AE591" s="302"/>
      <c r="AF591" s="302"/>
      <c r="AG591" s="152">
        <v>44886</v>
      </c>
      <c r="AH591" s="145" t="s">
        <v>2203</v>
      </c>
      <c r="AI591" s="318">
        <v>1114612500</v>
      </c>
      <c r="AJ591" s="153">
        <v>1</v>
      </c>
    </row>
    <row r="592" spans="1:36" ht="31.5" x14ac:dyDescent="0.25">
      <c r="A592" s="326" t="s">
        <v>2529</v>
      </c>
      <c r="B592" s="52">
        <v>44925</v>
      </c>
      <c r="C592" s="155" t="s">
        <v>2816</v>
      </c>
      <c r="D592" s="172" t="s">
        <v>2135</v>
      </c>
      <c r="E592" s="45" t="s">
        <v>51</v>
      </c>
      <c r="F592" s="45" t="s">
        <v>408</v>
      </c>
      <c r="G592" s="174">
        <v>2500000</v>
      </c>
      <c r="H592" s="172" t="s">
        <v>2135</v>
      </c>
      <c r="I592" s="51" t="s">
        <v>133</v>
      </c>
      <c r="J592" s="150">
        <f t="shared" si="35"/>
        <v>44925</v>
      </c>
      <c r="K592" s="241">
        <v>44899</v>
      </c>
      <c r="X592" s="149" t="s">
        <v>99</v>
      </c>
      <c r="Y592" s="306">
        <v>2422830000</v>
      </c>
      <c r="Z592" s="145" t="s">
        <v>52</v>
      </c>
      <c r="AA592" s="302" t="s">
        <v>44</v>
      </c>
      <c r="AB592" s="155" t="str">
        <f t="shared" si="33"/>
        <v>0558/SPB-SDD/XI/2022</v>
      </c>
      <c r="AC592" s="150">
        <f t="shared" si="34"/>
        <v>44899</v>
      </c>
      <c r="AD592" s="174">
        <v>2500000</v>
      </c>
      <c r="AE592" s="302"/>
      <c r="AF592" s="302"/>
      <c r="AG592" s="152">
        <v>44886</v>
      </c>
      <c r="AH592" s="145" t="s">
        <v>2203</v>
      </c>
      <c r="AI592" s="318">
        <v>1114612500</v>
      </c>
      <c r="AJ592" s="153">
        <v>1</v>
      </c>
    </row>
    <row r="593" spans="1:36" ht="31.5" x14ac:dyDescent="0.25">
      <c r="A593" s="326" t="s">
        <v>2530</v>
      </c>
      <c r="B593" s="152">
        <v>44897</v>
      </c>
      <c r="C593" s="155" t="s">
        <v>2817</v>
      </c>
      <c r="D593" s="172" t="s">
        <v>2136</v>
      </c>
      <c r="E593" s="45" t="s">
        <v>51</v>
      </c>
      <c r="F593" s="45" t="s">
        <v>408</v>
      </c>
      <c r="G593" s="174">
        <v>3000000</v>
      </c>
      <c r="H593" s="172" t="s">
        <v>2136</v>
      </c>
      <c r="I593" s="51" t="s">
        <v>114</v>
      </c>
      <c r="J593" s="150">
        <f t="shared" si="35"/>
        <v>44897</v>
      </c>
      <c r="K593" s="241">
        <v>44900</v>
      </c>
      <c r="X593" s="149" t="s">
        <v>99</v>
      </c>
      <c r="Y593" s="306">
        <v>2422830000</v>
      </c>
      <c r="Z593" s="145" t="s">
        <v>52</v>
      </c>
      <c r="AA593" s="302" t="s">
        <v>44</v>
      </c>
      <c r="AB593" s="155" t="str">
        <f t="shared" si="33"/>
        <v>0559/SPB-SDD/XI/2022</v>
      </c>
      <c r="AC593" s="150">
        <f t="shared" si="34"/>
        <v>44900</v>
      </c>
      <c r="AD593" s="174">
        <v>3000000</v>
      </c>
      <c r="AE593" s="302"/>
      <c r="AF593" s="302"/>
      <c r="AG593" s="152">
        <v>44886</v>
      </c>
      <c r="AH593" s="145" t="s">
        <v>2203</v>
      </c>
      <c r="AI593" s="318">
        <v>1114612500</v>
      </c>
      <c r="AJ593" s="153">
        <v>1</v>
      </c>
    </row>
    <row r="594" spans="1:36" ht="31.5" x14ac:dyDescent="0.25">
      <c r="A594" s="326" t="s">
        <v>2531</v>
      </c>
      <c r="B594" s="52">
        <v>44897</v>
      </c>
      <c r="C594" s="155" t="s">
        <v>2818</v>
      </c>
      <c r="D594" s="172" t="s">
        <v>2012</v>
      </c>
      <c r="E594" s="45" t="s">
        <v>51</v>
      </c>
      <c r="F594" s="45" t="s">
        <v>408</v>
      </c>
      <c r="G594" s="175">
        <v>4500000</v>
      </c>
      <c r="H594" s="172" t="s">
        <v>2012</v>
      </c>
      <c r="I594" s="51" t="s">
        <v>133</v>
      </c>
      <c r="J594" s="150">
        <f t="shared" si="35"/>
        <v>44897</v>
      </c>
      <c r="K594" s="241">
        <v>44901</v>
      </c>
      <c r="X594" s="149" t="s">
        <v>99</v>
      </c>
      <c r="Y594" s="306">
        <v>2422830000</v>
      </c>
      <c r="Z594" s="145" t="s">
        <v>52</v>
      </c>
      <c r="AA594" s="302" t="s">
        <v>44</v>
      </c>
      <c r="AB594" s="155" t="str">
        <f t="shared" si="33"/>
        <v>0560/SPB-SDD/XI/2022</v>
      </c>
      <c r="AC594" s="150">
        <f t="shared" si="34"/>
        <v>44901</v>
      </c>
      <c r="AD594" s="175">
        <v>4500000</v>
      </c>
      <c r="AE594" s="302"/>
      <c r="AF594" s="302"/>
      <c r="AG594" s="152">
        <v>44886</v>
      </c>
      <c r="AH594" s="145" t="s">
        <v>2203</v>
      </c>
      <c r="AI594" s="318">
        <v>1114612500</v>
      </c>
      <c r="AJ594" s="153">
        <v>1</v>
      </c>
    </row>
    <row r="595" spans="1:36" ht="31.5" x14ac:dyDescent="0.25">
      <c r="A595" s="326" t="s">
        <v>2532</v>
      </c>
      <c r="B595" s="152">
        <v>44896</v>
      </c>
      <c r="C595" s="155" t="s">
        <v>2820</v>
      </c>
      <c r="D595" s="172" t="s">
        <v>2137</v>
      </c>
      <c r="E595" s="45" t="s">
        <v>51</v>
      </c>
      <c r="F595" s="45" t="s">
        <v>408</v>
      </c>
      <c r="G595" s="174">
        <v>1750000</v>
      </c>
      <c r="H595" s="172" t="s">
        <v>2137</v>
      </c>
      <c r="I595" s="51" t="s">
        <v>133</v>
      </c>
      <c r="J595" s="150">
        <f t="shared" si="35"/>
        <v>44896</v>
      </c>
      <c r="K595" s="152">
        <v>44900</v>
      </c>
      <c r="X595" s="149" t="s">
        <v>99</v>
      </c>
      <c r="Y595" s="306">
        <v>2422830000</v>
      </c>
      <c r="Z595" s="145" t="s">
        <v>52</v>
      </c>
      <c r="AA595" s="302" t="s">
        <v>44</v>
      </c>
      <c r="AB595" s="155" t="str">
        <f t="shared" si="33"/>
        <v>0561/SPB-SDD/XI/2022</v>
      </c>
      <c r="AC595" s="150">
        <f t="shared" si="34"/>
        <v>44900</v>
      </c>
      <c r="AD595" s="174">
        <v>1750000</v>
      </c>
      <c r="AE595" s="302"/>
      <c r="AF595" s="302"/>
      <c r="AG595" s="152">
        <v>44886</v>
      </c>
      <c r="AH595" s="145" t="s">
        <v>2203</v>
      </c>
      <c r="AI595" s="318">
        <v>1114612500</v>
      </c>
      <c r="AJ595" s="153">
        <v>1</v>
      </c>
    </row>
    <row r="596" spans="1:36" ht="31.5" x14ac:dyDescent="0.25">
      <c r="A596" s="326" t="s">
        <v>2533</v>
      </c>
      <c r="B596" s="52">
        <v>44896</v>
      </c>
      <c r="C596" s="155" t="s">
        <v>2819</v>
      </c>
      <c r="D596" s="172" t="s">
        <v>2138</v>
      </c>
      <c r="E596" s="45" t="s">
        <v>51</v>
      </c>
      <c r="F596" s="45" t="s">
        <v>408</v>
      </c>
      <c r="G596" s="174">
        <v>3100000</v>
      </c>
      <c r="H596" s="172" t="s">
        <v>2138</v>
      </c>
      <c r="I596" s="51" t="s">
        <v>109</v>
      </c>
      <c r="J596" s="150">
        <f t="shared" si="35"/>
        <v>44896</v>
      </c>
      <c r="K596" s="52">
        <v>44899</v>
      </c>
      <c r="X596" s="149" t="s">
        <v>99</v>
      </c>
      <c r="Y596" s="306">
        <v>2422830000</v>
      </c>
      <c r="Z596" s="145" t="s">
        <v>52</v>
      </c>
      <c r="AA596" s="302" t="s">
        <v>44</v>
      </c>
      <c r="AB596" s="155" t="str">
        <f t="shared" si="33"/>
        <v>0562/SPB-SDD/XI/2022</v>
      </c>
      <c r="AC596" s="150">
        <f t="shared" si="34"/>
        <v>44899</v>
      </c>
      <c r="AD596" s="174">
        <v>3100000</v>
      </c>
      <c r="AE596" s="302"/>
      <c r="AF596" s="302"/>
      <c r="AG596" s="152">
        <v>44886</v>
      </c>
      <c r="AH596" s="145" t="s">
        <v>2203</v>
      </c>
      <c r="AI596" s="318">
        <v>1114612500</v>
      </c>
      <c r="AJ596" s="153">
        <v>1</v>
      </c>
    </row>
    <row r="597" spans="1:36" ht="31.5" x14ac:dyDescent="0.25">
      <c r="A597" s="326" t="s">
        <v>2534</v>
      </c>
      <c r="B597" s="52">
        <v>44925</v>
      </c>
      <c r="C597" s="155" t="s">
        <v>2821</v>
      </c>
      <c r="D597" s="172" t="s">
        <v>1487</v>
      </c>
      <c r="E597" s="45" t="s">
        <v>51</v>
      </c>
      <c r="F597" s="45" t="s">
        <v>408</v>
      </c>
      <c r="G597" s="175">
        <v>2000000</v>
      </c>
      <c r="H597" s="172" t="s">
        <v>1487</v>
      </c>
      <c r="I597" s="51" t="s">
        <v>133</v>
      </c>
      <c r="J597" s="150">
        <f t="shared" si="35"/>
        <v>44925</v>
      </c>
      <c r="K597" s="52">
        <v>44899</v>
      </c>
      <c r="X597" s="149" t="s">
        <v>99</v>
      </c>
      <c r="Y597" s="306">
        <v>2422830000</v>
      </c>
      <c r="Z597" s="145" t="s">
        <v>52</v>
      </c>
      <c r="AA597" s="302" t="s">
        <v>44</v>
      </c>
      <c r="AB597" s="155" t="str">
        <f t="shared" si="33"/>
        <v>0563/SPB-SDD/XI/2022</v>
      </c>
      <c r="AC597" s="150">
        <f t="shared" si="34"/>
        <v>44899</v>
      </c>
      <c r="AD597" s="175">
        <v>2000000</v>
      </c>
      <c r="AE597" s="302"/>
      <c r="AF597" s="302"/>
      <c r="AG597" s="152">
        <v>44886</v>
      </c>
      <c r="AH597" s="145" t="s">
        <v>2203</v>
      </c>
      <c r="AI597" s="318">
        <v>1114612500</v>
      </c>
      <c r="AJ597" s="153">
        <v>1</v>
      </c>
    </row>
    <row r="598" spans="1:36" ht="31.5" x14ac:dyDescent="0.25">
      <c r="A598" s="326" t="s">
        <v>2535</v>
      </c>
      <c r="B598" s="52">
        <v>44895</v>
      </c>
      <c r="C598" s="155" t="s">
        <v>2822</v>
      </c>
      <c r="D598" s="172" t="s">
        <v>2012</v>
      </c>
      <c r="E598" s="143" t="s">
        <v>51</v>
      </c>
      <c r="F598" s="45" t="s">
        <v>408</v>
      </c>
      <c r="G598" s="175">
        <v>3150000</v>
      </c>
      <c r="H598" s="172" t="s">
        <v>2012</v>
      </c>
      <c r="I598" s="145" t="s">
        <v>133</v>
      </c>
      <c r="J598" s="150">
        <f t="shared" si="35"/>
        <v>44895</v>
      </c>
      <c r="K598" s="152">
        <v>44899</v>
      </c>
      <c r="L598" s="185"/>
      <c r="M598" s="185"/>
      <c r="N598" s="185"/>
      <c r="O598" s="185"/>
      <c r="P598" s="185"/>
      <c r="Q598" s="185"/>
      <c r="R598" s="185"/>
      <c r="S598" s="185"/>
      <c r="T598" s="185"/>
      <c r="U598" s="185"/>
      <c r="V598" s="185"/>
      <c r="W598" s="185"/>
      <c r="X598" s="149" t="s">
        <v>99</v>
      </c>
      <c r="Y598" s="306">
        <v>2422830000</v>
      </c>
      <c r="Z598" s="145" t="s">
        <v>52</v>
      </c>
      <c r="AA598" s="302" t="s">
        <v>44</v>
      </c>
      <c r="AB598" s="155" t="str">
        <f t="shared" si="33"/>
        <v>0564/SPB-SDD/XI/2022</v>
      </c>
      <c r="AC598" s="150">
        <f t="shared" si="34"/>
        <v>44899</v>
      </c>
      <c r="AD598" s="175">
        <v>3150000</v>
      </c>
      <c r="AE598" s="302"/>
      <c r="AF598" s="302"/>
      <c r="AG598" s="152">
        <v>44886</v>
      </c>
      <c r="AH598" s="145" t="s">
        <v>2203</v>
      </c>
      <c r="AI598" s="318">
        <v>1114612500</v>
      </c>
      <c r="AJ598" s="153">
        <v>1</v>
      </c>
    </row>
    <row r="599" spans="1:36" ht="31.5" x14ac:dyDescent="0.25">
      <c r="A599" s="326" t="s">
        <v>2536</v>
      </c>
      <c r="B599" s="52" t="s">
        <v>2909</v>
      </c>
      <c r="C599" s="155" t="s">
        <v>2823</v>
      </c>
      <c r="D599" s="172" t="s">
        <v>2139</v>
      </c>
      <c r="E599" s="45" t="s">
        <v>51</v>
      </c>
      <c r="F599" s="45" t="s">
        <v>408</v>
      </c>
      <c r="G599" s="174">
        <v>2500000</v>
      </c>
      <c r="H599" s="172" t="s">
        <v>2139</v>
      </c>
      <c r="I599" s="51" t="s">
        <v>133</v>
      </c>
      <c r="J599" s="150" t="str">
        <f t="shared" si="35"/>
        <v>02-12-2022</v>
      </c>
      <c r="K599" s="241">
        <v>44901</v>
      </c>
      <c r="X599" s="149" t="s">
        <v>99</v>
      </c>
      <c r="Y599" s="306">
        <v>2422830000</v>
      </c>
      <c r="Z599" s="145" t="s">
        <v>52</v>
      </c>
      <c r="AA599" s="302" t="s">
        <v>44</v>
      </c>
      <c r="AB599" s="155" t="str">
        <f t="shared" si="33"/>
        <v>0565/SPB-SDD/XI/2022</v>
      </c>
      <c r="AC599" s="150">
        <f t="shared" si="34"/>
        <v>44901</v>
      </c>
      <c r="AD599" s="174">
        <v>2500000</v>
      </c>
      <c r="AE599" s="302"/>
      <c r="AF599" s="302"/>
      <c r="AG599" s="152">
        <v>44886</v>
      </c>
      <c r="AH599" s="145" t="s">
        <v>2203</v>
      </c>
      <c r="AI599" s="318">
        <v>1114612500</v>
      </c>
      <c r="AJ599" s="153">
        <v>1</v>
      </c>
    </row>
    <row r="600" spans="1:36" ht="31.5" x14ac:dyDescent="0.25">
      <c r="A600" s="326" t="s">
        <v>2537</v>
      </c>
      <c r="B600" s="52">
        <v>44897</v>
      </c>
      <c r="C600" s="155" t="s">
        <v>2824</v>
      </c>
      <c r="D600" s="172" t="s">
        <v>2140</v>
      </c>
      <c r="E600" s="45" t="s">
        <v>51</v>
      </c>
      <c r="F600" s="45" t="s">
        <v>408</v>
      </c>
      <c r="G600" s="174">
        <v>3000000</v>
      </c>
      <c r="H600" s="172" t="s">
        <v>2140</v>
      </c>
      <c r="I600" s="51" t="s">
        <v>109</v>
      </c>
      <c r="J600" s="150">
        <f t="shared" si="35"/>
        <v>44897</v>
      </c>
      <c r="K600" s="241">
        <v>44900</v>
      </c>
      <c r="X600" s="149" t="s">
        <v>99</v>
      </c>
      <c r="Y600" s="306">
        <v>2422830000</v>
      </c>
      <c r="Z600" s="145" t="s">
        <v>52</v>
      </c>
      <c r="AA600" s="302" t="s">
        <v>44</v>
      </c>
      <c r="AB600" s="155" t="str">
        <f t="shared" si="33"/>
        <v>0566/SPB-SDD/XI/2022</v>
      </c>
      <c r="AC600" s="150">
        <f t="shared" si="34"/>
        <v>44900</v>
      </c>
      <c r="AD600" s="174">
        <v>3000000</v>
      </c>
      <c r="AE600" s="302"/>
      <c r="AF600" s="302"/>
      <c r="AG600" s="152">
        <v>44886</v>
      </c>
      <c r="AH600" s="145" t="s">
        <v>2203</v>
      </c>
      <c r="AI600" s="318">
        <v>1114612500</v>
      </c>
      <c r="AJ600" s="153">
        <v>1</v>
      </c>
    </row>
    <row r="601" spans="1:36" ht="31.5" x14ac:dyDescent="0.25">
      <c r="A601" s="326" t="s">
        <v>2538</v>
      </c>
      <c r="B601" s="52">
        <v>44925</v>
      </c>
      <c r="C601" s="155" t="s">
        <v>2825</v>
      </c>
      <c r="D601" s="172" t="s">
        <v>2021</v>
      </c>
      <c r="E601" s="45" t="s">
        <v>51</v>
      </c>
      <c r="F601" s="45" t="s">
        <v>408</v>
      </c>
      <c r="G601" s="175">
        <v>4500000</v>
      </c>
      <c r="H601" s="172" t="s">
        <v>2021</v>
      </c>
      <c r="I601" s="51" t="s">
        <v>133</v>
      </c>
      <c r="J601" s="150">
        <f t="shared" si="35"/>
        <v>44925</v>
      </c>
      <c r="K601" s="152">
        <v>44899</v>
      </c>
      <c r="X601" s="149" t="s">
        <v>99</v>
      </c>
      <c r="Y601" s="306">
        <v>2422830000</v>
      </c>
      <c r="Z601" s="145" t="s">
        <v>52</v>
      </c>
      <c r="AA601" s="302" t="s">
        <v>44</v>
      </c>
      <c r="AB601" s="155" t="str">
        <f t="shared" si="33"/>
        <v>0567/SPB-SDD/XI/2022</v>
      </c>
      <c r="AC601" s="150">
        <f t="shared" si="34"/>
        <v>44899</v>
      </c>
      <c r="AD601" s="175">
        <v>4500000</v>
      </c>
      <c r="AE601" s="302"/>
      <c r="AF601" s="302"/>
      <c r="AG601" s="152">
        <v>44886</v>
      </c>
      <c r="AH601" s="145" t="s">
        <v>2203</v>
      </c>
      <c r="AI601" s="318">
        <v>1114612500</v>
      </c>
      <c r="AJ601" s="153">
        <v>1</v>
      </c>
    </row>
    <row r="602" spans="1:36" ht="31.5" x14ac:dyDescent="0.25">
      <c r="A602" s="326" t="s">
        <v>2539</v>
      </c>
      <c r="B602" s="52">
        <v>44896</v>
      </c>
      <c r="C602" s="155" t="s">
        <v>2826</v>
      </c>
      <c r="D602" s="172" t="s">
        <v>336</v>
      </c>
      <c r="E602" s="45" t="s">
        <v>51</v>
      </c>
      <c r="F602" s="45" t="s">
        <v>408</v>
      </c>
      <c r="G602" s="174">
        <v>2500000</v>
      </c>
      <c r="H602" s="172" t="s">
        <v>336</v>
      </c>
      <c r="I602" s="51" t="s">
        <v>133</v>
      </c>
      <c r="J602" s="150">
        <f t="shared" si="35"/>
        <v>44896</v>
      </c>
      <c r="K602" s="241">
        <v>44900</v>
      </c>
      <c r="X602" s="149" t="s">
        <v>99</v>
      </c>
      <c r="Y602" s="306">
        <v>2422830000</v>
      </c>
      <c r="Z602" s="145" t="s">
        <v>52</v>
      </c>
      <c r="AA602" s="302" t="s">
        <v>44</v>
      </c>
      <c r="AB602" s="155" t="str">
        <f t="shared" si="33"/>
        <v>0568/SPB-SDD/XI/2022</v>
      </c>
      <c r="AC602" s="150">
        <f t="shared" si="34"/>
        <v>44900</v>
      </c>
      <c r="AD602" s="174">
        <v>2500000</v>
      </c>
      <c r="AE602" s="302"/>
      <c r="AF602" s="302"/>
      <c r="AG602" s="152">
        <v>44886</v>
      </c>
      <c r="AH602" s="145" t="s">
        <v>2203</v>
      </c>
      <c r="AI602" s="318">
        <v>1114612500</v>
      </c>
      <c r="AJ602" s="153">
        <v>1</v>
      </c>
    </row>
    <row r="603" spans="1:36" ht="31.5" x14ac:dyDescent="0.25">
      <c r="A603" s="326" t="s">
        <v>2540</v>
      </c>
      <c r="B603" s="52">
        <v>44896</v>
      </c>
      <c r="C603" s="155" t="s">
        <v>2827</v>
      </c>
      <c r="D603" s="172" t="s">
        <v>2141</v>
      </c>
      <c r="E603" s="45" t="s">
        <v>51</v>
      </c>
      <c r="F603" s="45" t="s">
        <v>408</v>
      </c>
      <c r="G603" s="174">
        <v>3000000</v>
      </c>
      <c r="H603" s="172" t="s">
        <v>2141</v>
      </c>
      <c r="I603" s="51" t="s">
        <v>114</v>
      </c>
      <c r="J603" s="150">
        <f t="shared" si="35"/>
        <v>44896</v>
      </c>
      <c r="K603" s="152">
        <v>44899</v>
      </c>
      <c r="X603" s="149" t="s">
        <v>99</v>
      </c>
      <c r="Y603" s="306">
        <v>2422830000</v>
      </c>
      <c r="Z603" s="145" t="s">
        <v>52</v>
      </c>
      <c r="AA603" s="302" t="s">
        <v>44</v>
      </c>
      <c r="AB603" s="155" t="str">
        <f t="shared" si="33"/>
        <v>0569/SPB-SDD/XI/2022</v>
      </c>
      <c r="AC603" s="150">
        <f t="shared" si="34"/>
        <v>44899</v>
      </c>
      <c r="AD603" s="174">
        <v>3000000</v>
      </c>
      <c r="AE603" s="302"/>
      <c r="AF603" s="302"/>
      <c r="AG603" s="152">
        <v>44886</v>
      </c>
      <c r="AH603" s="145" t="s">
        <v>2203</v>
      </c>
      <c r="AI603" s="318">
        <v>1114612500</v>
      </c>
      <c r="AJ603" s="153">
        <v>1</v>
      </c>
    </row>
    <row r="604" spans="1:36" ht="31.5" x14ac:dyDescent="0.25">
      <c r="A604" s="326" t="s">
        <v>2541</v>
      </c>
      <c r="B604" s="52">
        <v>44925</v>
      </c>
      <c r="C604" s="245" t="s">
        <v>2830</v>
      </c>
      <c r="D604" s="172" t="s">
        <v>2142</v>
      </c>
      <c r="E604" s="45" t="s">
        <v>51</v>
      </c>
      <c r="F604" s="45" t="s">
        <v>408</v>
      </c>
      <c r="G604" s="175">
        <v>4500000</v>
      </c>
      <c r="H604" s="172" t="s">
        <v>2142</v>
      </c>
      <c r="I604" s="51" t="s">
        <v>133</v>
      </c>
      <c r="J604" s="150">
        <f t="shared" si="35"/>
        <v>44925</v>
      </c>
      <c r="K604" s="52">
        <v>44899</v>
      </c>
      <c r="X604" s="149" t="s">
        <v>99</v>
      </c>
      <c r="Y604" s="306">
        <v>2422830000</v>
      </c>
      <c r="Z604" s="145" t="s">
        <v>52</v>
      </c>
      <c r="AA604" s="302" t="s">
        <v>44</v>
      </c>
      <c r="AB604" s="155" t="str">
        <f t="shared" si="33"/>
        <v>0570/SPB-SDD/XI/2022</v>
      </c>
      <c r="AC604" s="150">
        <f t="shared" si="34"/>
        <v>44899</v>
      </c>
      <c r="AD604" s="175">
        <v>4500000</v>
      </c>
      <c r="AE604" s="302"/>
      <c r="AF604" s="302"/>
      <c r="AG604" s="152">
        <v>44886</v>
      </c>
      <c r="AH604" s="145" t="s">
        <v>2203</v>
      </c>
      <c r="AI604" s="318">
        <v>1114612500</v>
      </c>
      <c r="AJ604" s="153">
        <v>1</v>
      </c>
    </row>
    <row r="605" spans="1:36" ht="31.5" x14ac:dyDescent="0.25">
      <c r="A605" s="326" t="s">
        <v>2542</v>
      </c>
      <c r="B605" s="152">
        <v>44897</v>
      </c>
      <c r="C605" s="245" t="s">
        <v>2828</v>
      </c>
      <c r="D605" s="172" t="s">
        <v>2143</v>
      </c>
      <c r="E605" s="45" t="s">
        <v>51</v>
      </c>
      <c r="F605" s="45" t="s">
        <v>408</v>
      </c>
      <c r="G605" s="174">
        <v>3000000</v>
      </c>
      <c r="H605" s="172" t="s">
        <v>2143</v>
      </c>
      <c r="I605" s="51" t="s">
        <v>133</v>
      </c>
      <c r="J605" s="150">
        <f t="shared" si="35"/>
        <v>44897</v>
      </c>
      <c r="K605" s="52">
        <v>44901</v>
      </c>
      <c r="X605" s="149" t="s">
        <v>99</v>
      </c>
      <c r="Y605" s="306">
        <v>2422830000</v>
      </c>
      <c r="Z605" s="145" t="s">
        <v>52</v>
      </c>
      <c r="AA605" s="302" t="s">
        <v>44</v>
      </c>
      <c r="AB605" s="155" t="str">
        <f t="shared" si="33"/>
        <v>0571/SPB-SDD/XI/2022</v>
      </c>
      <c r="AC605" s="150">
        <f t="shared" si="34"/>
        <v>44901</v>
      </c>
      <c r="AD605" s="174">
        <v>3000000</v>
      </c>
      <c r="AE605" s="302"/>
      <c r="AF605" s="302"/>
      <c r="AG605" s="152">
        <v>44886</v>
      </c>
      <c r="AH605" s="145" t="s">
        <v>2203</v>
      </c>
      <c r="AI605" s="318">
        <v>1114612500</v>
      </c>
      <c r="AJ605" s="153">
        <v>1</v>
      </c>
    </row>
    <row r="606" spans="1:36" ht="31.5" x14ac:dyDescent="0.25">
      <c r="A606" s="326" t="s">
        <v>2543</v>
      </c>
      <c r="B606" s="52">
        <v>44925</v>
      </c>
      <c r="C606" s="245" t="s">
        <v>2831</v>
      </c>
      <c r="D606" s="172" t="s">
        <v>1478</v>
      </c>
      <c r="E606" s="45" t="s">
        <v>51</v>
      </c>
      <c r="F606" s="45" t="s">
        <v>408</v>
      </c>
      <c r="G606" s="174">
        <v>3500000</v>
      </c>
      <c r="H606" s="172" t="s">
        <v>1478</v>
      </c>
      <c r="I606" s="51" t="s">
        <v>114</v>
      </c>
      <c r="J606" s="150">
        <f t="shared" si="35"/>
        <v>44925</v>
      </c>
      <c r="K606" s="52">
        <v>44898</v>
      </c>
      <c r="X606" s="149" t="s">
        <v>99</v>
      </c>
      <c r="Y606" s="306">
        <v>2422830000</v>
      </c>
      <c r="Z606" s="145" t="s">
        <v>52</v>
      </c>
      <c r="AA606" s="302" t="s">
        <v>44</v>
      </c>
      <c r="AB606" s="155" t="str">
        <f t="shared" si="33"/>
        <v>0572/SPB-SDD/XI/2022</v>
      </c>
      <c r="AC606" s="150">
        <f t="shared" si="34"/>
        <v>44898</v>
      </c>
      <c r="AD606" s="174">
        <v>3500000</v>
      </c>
      <c r="AE606" s="302"/>
      <c r="AF606" s="302"/>
      <c r="AG606" s="152">
        <v>44886</v>
      </c>
      <c r="AH606" s="145" t="s">
        <v>2203</v>
      </c>
      <c r="AI606" s="318">
        <v>1114612500</v>
      </c>
      <c r="AJ606" s="153">
        <v>1</v>
      </c>
    </row>
    <row r="607" spans="1:36" ht="31.5" x14ac:dyDescent="0.25">
      <c r="A607" s="326" t="s">
        <v>2544</v>
      </c>
      <c r="B607" s="52">
        <v>44893</v>
      </c>
      <c r="C607" s="245" t="s">
        <v>2829</v>
      </c>
      <c r="D607" s="172" t="s">
        <v>2144</v>
      </c>
      <c r="E607" s="45" t="s">
        <v>51</v>
      </c>
      <c r="F607" s="45" t="s">
        <v>408</v>
      </c>
      <c r="G607" s="175">
        <v>3500000</v>
      </c>
      <c r="H607" s="172" t="s">
        <v>2144</v>
      </c>
      <c r="I607" s="51" t="s">
        <v>109</v>
      </c>
      <c r="J607" s="150">
        <f t="shared" si="35"/>
        <v>44893</v>
      </c>
      <c r="K607" s="241">
        <v>44896</v>
      </c>
      <c r="X607" s="149" t="s">
        <v>99</v>
      </c>
      <c r="Y607" s="306">
        <v>2422830000</v>
      </c>
      <c r="Z607" s="145" t="s">
        <v>52</v>
      </c>
      <c r="AA607" s="302" t="s">
        <v>44</v>
      </c>
      <c r="AB607" s="155" t="str">
        <f t="shared" si="33"/>
        <v>0573/SPB-SDD/XI/2022</v>
      </c>
      <c r="AC607" s="150">
        <f t="shared" si="34"/>
        <v>44896</v>
      </c>
      <c r="AD607" s="175">
        <v>3500000</v>
      </c>
      <c r="AE607" s="302"/>
      <c r="AF607" s="302"/>
      <c r="AG607" s="152">
        <v>44886</v>
      </c>
      <c r="AH607" s="145" t="s">
        <v>2203</v>
      </c>
      <c r="AI607" s="318">
        <v>1114612500</v>
      </c>
      <c r="AJ607" s="153">
        <v>1</v>
      </c>
    </row>
    <row r="608" spans="1:36" ht="31.5" x14ac:dyDescent="0.25">
      <c r="A608" s="326" t="s">
        <v>2545</v>
      </c>
      <c r="B608" s="52">
        <v>44925</v>
      </c>
      <c r="C608" s="245" t="s">
        <v>2832</v>
      </c>
      <c r="D608" s="172" t="s">
        <v>2145</v>
      </c>
      <c r="E608" s="45" t="s">
        <v>51</v>
      </c>
      <c r="F608" s="45" t="s">
        <v>408</v>
      </c>
      <c r="G608" s="174">
        <v>1500000</v>
      </c>
      <c r="H608" s="172" t="s">
        <v>2145</v>
      </c>
      <c r="I608" s="51" t="s">
        <v>133</v>
      </c>
      <c r="J608" s="150">
        <f t="shared" si="35"/>
        <v>44925</v>
      </c>
      <c r="K608" s="241">
        <v>44899</v>
      </c>
      <c r="X608" s="149" t="s">
        <v>99</v>
      </c>
      <c r="Y608" s="306">
        <v>2422830000</v>
      </c>
      <c r="Z608" s="145" t="s">
        <v>52</v>
      </c>
      <c r="AA608" s="302" t="s">
        <v>44</v>
      </c>
      <c r="AB608" s="155" t="str">
        <f t="shared" ref="AB608:AB614" si="36">C608</f>
        <v>0574/SPB-SDD/XI/2022</v>
      </c>
      <c r="AC608" s="150">
        <f t="shared" ref="AC608:AC614" si="37">K608</f>
        <v>44899</v>
      </c>
      <c r="AD608" s="174">
        <v>1500000</v>
      </c>
      <c r="AE608" s="302"/>
      <c r="AF608" s="302"/>
      <c r="AG608" s="152">
        <v>44886</v>
      </c>
      <c r="AH608" s="145" t="s">
        <v>2203</v>
      </c>
      <c r="AI608" s="318">
        <v>1114612500</v>
      </c>
      <c r="AJ608" s="153">
        <v>1</v>
      </c>
    </row>
    <row r="609" spans="1:36" ht="31.5" x14ac:dyDescent="0.25">
      <c r="A609" s="326" t="s">
        <v>2546</v>
      </c>
      <c r="B609" s="152">
        <v>44896</v>
      </c>
      <c r="C609" s="245" t="s">
        <v>2834</v>
      </c>
      <c r="D609" s="172" t="s">
        <v>2146</v>
      </c>
      <c r="E609" s="45" t="s">
        <v>51</v>
      </c>
      <c r="F609" s="45" t="s">
        <v>408</v>
      </c>
      <c r="G609" s="174">
        <v>3000000</v>
      </c>
      <c r="H609" s="172" t="s">
        <v>2146</v>
      </c>
      <c r="I609" s="51" t="s">
        <v>109</v>
      </c>
      <c r="J609" s="150">
        <f t="shared" si="35"/>
        <v>44896</v>
      </c>
      <c r="K609" s="152">
        <v>44899</v>
      </c>
      <c r="X609" s="149" t="s">
        <v>99</v>
      </c>
      <c r="Y609" s="306">
        <v>2422830000</v>
      </c>
      <c r="Z609" s="145" t="s">
        <v>52</v>
      </c>
      <c r="AA609" s="302" t="s">
        <v>44</v>
      </c>
      <c r="AB609" s="155" t="str">
        <f t="shared" si="36"/>
        <v>0575/SPB-SDD/XI/2022</v>
      </c>
      <c r="AC609" s="150">
        <f t="shared" si="37"/>
        <v>44899</v>
      </c>
      <c r="AD609" s="174">
        <v>3000000</v>
      </c>
      <c r="AE609" s="302"/>
      <c r="AF609" s="302"/>
      <c r="AG609" s="152">
        <v>44886</v>
      </c>
      <c r="AH609" s="145" t="s">
        <v>2203</v>
      </c>
      <c r="AI609" s="318">
        <v>1114612500</v>
      </c>
      <c r="AJ609" s="153">
        <v>1</v>
      </c>
    </row>
    <row r="610" spans="1:36" ht="31.5" x14ac:dyDescent="0.25">
      <c r="A610" s="326" t="s">
        <v>2547</v>
      </c>
      <c r="B610" s="52">
        <v>44896</v>
      </c>
      <c r="C610" s="245" t="s">
        <v>2833</v>
      </c>
      <c r="D610" s="172" t="s">
        <v>2147</v>
      </c>
      <c r="E610" s="45" t="s">
        <v>51</v>
      </c>
      <c r="F610" s="45" t="s">
        <v>408</v>
      </c>
      <c r="G610" s="175">
        <v>2500000</v>
      </c>
      <c r="H610" s="172" t="s">
        <v>2147</v>
      </c>
      <c r="I610" s="51" t="s">
        <v>114</v>
      </c>
      <c r="J610" s="150">
        <f t="shared" si="35"/>
        <v>44896</v>
      </c>
      <c r="K610" s="241">
        <v>44899</v>
      </c>
      <c r="X610" s="184" t="s">
        <v>99</v>
      </c>
      <c r="Y610" s="295">
        <v>2422830000</v>
      </c>
      <c r="Z610" s="248" t="s">
        <v>52</v>
      </c>
      <c r="AA610" s="246" t="s">
        <v>44</v>
      </c>
      <c r="AB610" s="155" t="str">
        <f t="shared" si="36"/>
        <v>0576/SPB-SDD/XI/2022</v>
      </c>
      <c r="AC610" s="150">
        <f t="shared" si="37"/>
        <v>44899</v>
      </c>
      <c r="AD610" s="175">
        <v>2500000</v>
      </c>
      <c r="AE610" s="246"/>
      <c r="AF610" s="246"/>
      <c r="AG610" s="152">
        <v>44886</v>
      </c>
      <c r="AH610" s="145" t="s">
        <v>2203</v>
      </c>
      <c r="AI610" s="318">
        <v>1114612500</v>
      </c>
      <c r="AJ610" s="253">
        <v>1</v>
      </c>
    </row>
    <row r="611" spans="1:36" ht="31.5" x14ac:dyDescent="0.25">
      <c r="A611" s="326" t="s">
        <v>2548</v>
      </c>
      <c r="B611" s="52">
        <v>44896</v>
      </c>
      <c r="C611" s="245" t="s">
        <v>2835</v>
      </c>
      <c r="D611" s="172" t="s">
        <v>2148</v>
      </c>
      <c r="E611" s="45" t="s">
        <v>51</v>
      </c>
      <c r="F611" s="45" t="s">
        <v>408</v>
      </c>
      <c r="G611" s="175">
        <v>3000000</v>
      </c>
      <c r="H611" s="172" t="s">
        <v>2148</v>
      </c>
      <c r="I611" s="51" t="s">
        <v>114</v>
      </c>
      <c r="J611" s="150">
        <f t="shared" si="35"/>
        <v>44896</v>
      </c>
      <c r="K611" s="241">
        <v>44899</v>
      </c>
      <c r="L611" s="261"/>
      <c r="M611" s="305"/>
      <c r="N611" s="305"/>
      <c r="O611" s="305"/>
      <c r="P611" s="305"/>
      <c r="Q611" s="305"/>
      <c r="R611" s="305"/>
      <c r="S611" s="305"/>
      <c r="T611" s="305"/>
      <c r="U611" s="305"/>
      <c r="V611" s="305"/>
      <c r="W611" s="305"/>
      <c r="X611" s="149" t="s">
        <v>99</v>
      </c>
      <c r="Y611" s="306">
        <v>2422830000</v>
      </c>
      <c r="Z611" s="145" t="s">
        <v>52</v>
      </c>
      <c r="AA611" s="302" t="s">
        <v>44</v>
      </c>
      <c r="AB611" s="155" t="str">
        <f t="shared" si="36"/>
        <v>0577/SPB-SDD/XI/2022</v>
      </c>
      <c r="AC611" s="150">
        <f t="shared" si="37"/>
        <v>44899</v>
      </c>
      <c r="AD611" s="175">
        <v>3000000</v>
      </c>
      <c r="AE611" s="302"/>
      <c r="AF611" s="302"/>
      <c r="AG611" s="152">
        <v>44886</v>
      </c>
      <c r="AH611" s="145" t="s">
        <v>2203</v>
      </c>
      <c r="AI611" s="318">
        <v>1114612500</v>
      </c>
      <c r="AJ611" s="301">
        <v>1</v>
      </c>
    </row>
    <row r="612" spans="1:36" ht="31.5" customHeight="1" x14ac:dyDescent="0.25">
      <c r="A612" s="326" t="s">
        <v>2549</v>
      </c>
      <c r="B612" s="52">
        <v>44897</v>
      </c>
      <c r="C612" s="245" t="s">
        <v>2837</v>
      </c>
      <c r="D612" s="172" t="s">
        <v>2149</v>
      </c>
      <c r="E612" s="45" t="s">
        <v>51</v>
      </c>
      <c r="F612" s="45" t="s">
        <v>406</v>
      </c>
      <c r="G612" s="174">
        <v>3000000</v>
      </c>
      <c r="H612" s="172" t="s">
        <v>2149</v>
      </c>
      <c r="I612" s="51" t="s">
        <v>114</v>
      </c>
      <c r="J612" s="150">
        <f t="shared" si="35"/>
        <v>44897</v>
      </c>
      <c r="K612" s="244" t="s">
        <v>2289</v>
      </c>
      <c r="L612" s="261"/>
      <c r="M612" s="305"/>
      <c r="N612" s="305"/>
      <c r="O612" s="305"/>
      <c r="P612" s="305"/>
      <c r="Q612" s="305"/>
      <c r="R612" s="305"/>
      <c r="S612" s="305"/>
      <c r="T612" s="305"/>
      <c r="U612" s="305"/>
      <c r="V612" s="305"/>
      <c r="W612" s="305"/>
      <c r="X612" s="149" t="s">
        <v>99</v>
      </c>
      <c r="Y612" s="306">
        <v>2422830000</v>
      </c>
      <c r="Z612" s="145" t="s">
        <v>52</v>
      </c>
      <c r="AA612" s="302" t="s">
        <v>44</v>
      </c>
      <c r="AB612" s="155" t="str">
        <f t="shared" si="36"/>
        <v>0578/SPB-SDD/XI/2022</v>
      </c>
      <c r="AC612" s="150" t="str">
        <f t="shared" si="37"/>
        <v>05-12-2022</v>
      </c>
      <c r="AD612" s="174">
        <v>3000000</v>
      </c>
      <c r="AE612" s="302"/>
      <c r="AF612" s="302"/>
      <c r="AG612" s="152">
        <v>44886</v>
      </c>
      <c r="AH612" s="145" t="s">
        <v>2203</v>
      </c>
      <c r="AI612" s="318">
        <v>1114612500</v>
      </c>
      <c r="AJ612" s="301">
        <v>1</v>
      </c>
    </row>
    <row r="613" spans="1:36" ht="31.5" customHeight="1" x14ac:dyDescent="0.25">
      <c r="A613" s="326" t="s">
        <v>2550</v>
      </c>
      <c r="B613" s="52">
        <v>44895</v>
      </c>
      <c r="C613" s="245" t="s">
        <v>2836</v>
      </c>
      <c r="D613" s="172" t="s">
        <v>2150</v>
      </c>
      <c r="E613" s="45" t="s">
        <v>51</v>
      </c>
      <c r="F613" s="45" t="s">
        <v>406</v>
      </c>
      <c r="G613" s="174">
        <v>2750000</v>
      </c>
      <c r="H613" s="172" t="s">
        <v>2150</v>
      </c>
      <c r="I613" s="51" t="s">
        <v>114</v>
      </c>
      <c r="J613" s="150">
        <f t="shared" si="35"/>
        <v>44895</v>
      </c>
      <c r="K613" s="244" t="s">
        <v>2910</v>
      </c>
      <c r="L613" s="261"/>
      <c r="M613" s="305"/>
      <c r="N613" s="305"/>
      <c r="O613" s="305"/>
      <c r="P613" s="305"/>
      <c r="Q613" s="305"/>
      <c r="R613" s="305"/>
      <c r="S613" s="305"/>
      <c r="T613" s="305"/>
      <c r="U613" s="305"/>
      <c r="V613" s="305"/>
      <c r="W613" s="305"/>
      <c r="X613" s="149" t="s">
        <v>99</v>
      </c>
      <c r="Y613" s="306">
        <v>2422830000</v>
      </c>
      <c r="Z613" s="145" t="s">
        <v>52</v>
      </c>
      <c r="AA613" s="302" t="s">
        <v>44</v>
      </c>
      <c r="AB613" s="155" t="str">
        <f t="shared" si="36"/>
        <v>0579/SPB-SDD/XI/2022</v>
      </c>
      <c r="AC613" s="150" t="str">
        <f t="shared" si="37"/>
        <v>03-12-2022</v>
      </c>
      <c r="AD613" s="174">
        <v>2750000</v>
      </c>
      <c r="AE613" s="302"/>
      <c r="AF613" s="302"/>
      <c r="AG613" s="152">
        <v>44886</v>
      </c>
      <c r="AH613" s="145" t="s">
        <v>2203</v>
      </c>
      <c r="AI613" s="318">
        <v>1114612500</v>
      </c>
      <c r="AJ613" s="301">
        <v>1</v>
      </c>
    </row>
    <row r="614" spans="1:36" ht="31.5" customHeight="1" x14ac:dyDescent="0.25">
      <c r="A614" s="326" t="s">
        <v>2551</v>
      </c>
      <c r="B614" s="52">
        <v>44893</v>
      </c>
      <c r="C614" s="245" t="s">
        <v>2838</v>
      </c>
      <c r="D614" s="172" t="s">
        <v>2151</v>
      </c>
      <c r="E614" s="45" t="s">
        <v>51</v>
      </c>
      <c r="F614" s="45" t="s">
        <v>406</v>
      </c>
      <c r="G614" s="174">
        <v>3000000</v>
      </c>
      <c r="H614" s="172" t="s">
        <v>2151</v>
      </c>
      <c r="I614" s="51" t="s">
        <v>114</v>
      </c>
      <c r="J614" s="150">
        <f t="shared" si="35"/>
        <v>44893</v>
      </c>
      <c r="K614" s="244" t="s">
        <v>2911</v>
      </c>
      <c r="L614" s="261"/>
      <c r="M614" s="305"/>
      <c r="N614" s="305"/>
      <c r="O614" s="305"/>
      <c r="P614" s="305"/>
      <c r="Q614" s="305"/>
      <c r="R614" s="305"/>
      <c r="S614" s="305"/>
      <c r="T614" s="305"/>
      <c r="U614" s="305"/>
      <c r="V614" s="305"/>
      <c r="W614" s="305"/>
      <c r="X614" s="149" t="s">
        <v>99</v>
      </c>
      <c r="Y614" s="306">
        <v>2422830000</v>
      </c>
      <c r="Z614" s="145" t="s">
        <v>52</v>
      </c>
      <c r="AA614" s="302" t="s">
        <v>44</v>
      </c>
      <c r="AB614" s="155" t="str">
        <f t="shared" si="36"/>
        <v>0580/SPB-SDD/XI/2022</v>
      </c>
      <c r="AC614" s="150" t="str">
        <f t="shared" si="37"/>
        <v>01-12-2022</v>
      </c>
      <c r="AD614" s="174">
        <v>3000000</v>
      </c>
      <c r="AE614" s="302"/>
      <c r="AF614" s="302"/>
      <c r="AG614" s="152">
        <v>44886</v>
      </c>
      <c r="AH614" s="145" t="s">
        <v>2203</v>
      </c>
      <c r="AI614" s="318">
        <v>1114612500</v>
      </c>
      <c r="AJ614" s="301">
        <v>1</v>
      </c>
    </row>
    <row r="615" spans="1:36" ht="15.75" customHeight="1" x14ac:dyDescent="0.25">
      <c r="A615" s="363" t="s">
        <v>933</v>
      </c>
      <c r="B615" s="52">
        <v>44925</v>
      </c>
      <c r="C615" s="245" t="s">
        <v>2840</v>
      </c>
      <c r="D615" s="172" t="s">
        <v>2031</v>
      </c>
      <c r="E615" s="364" t="s">
        <v>51</v>
      </c>
      <c r="F615" s="45" t="s">
        <v>406</v>
      </c>
      <c r="G615" s="174">
        <v>1250000</v>
      </c>
      <c r="H615" s="172" t="s">
        <v>2031</v>
      </c>
      <c r="I615" s="305" t="s">
        <v>133</v>
      </c>
      <c r="J615" s="150">
        <f t="shared" si="35"/>
        <v>44925</v>
      </c>
      <c r="K615" s="360" t="s">
        <v>2912</v>
      </c>
      <c r="L615" s="261"/>
      <c r="M615" s="305"/>
      <c r="N615" s="305"/>
      <c r="O615" s="305"/>
      <c r="P615" s="305"/>
      <c r="Q615" s="305"/>
      <c r="R615" s="305"/>
      <c r="S615" s="305"/>
      <c r="T615" s="305"/>
      <c r="U615" s="305"/>
      <c r="V615" s="305"/>
      <c r="W615" s="296"/>
      <c r="X615" s="267" t="s">
        <v>99</v>
      </c>
      <c r="Y615" s="365">
        <v>2422830000</v>
      </c>
      <c r="Z615" s="267" t="s">
        <v>2552</v>
      </c>
      <c r="AA615" s="392" t="s">
        <v>44</v>
      </c>
      <c r="AB615" s="155" t="str">
        <f>C615</f>
        <v>0581/SPB-SDD/XI/2022</v>
      </c>
      <c r="AC615" s="150" t="str">
        <f>K615</f>
        <v>04-12-2022</v>
      </c>
      <c r="AD615" s="174">
        <v>1250000</v>
      </c>
      <c r="AE615" s="296"/>
      <c r="AF615" s="252"/>
      <c r="AG615" s="152">
        <v>44886</v>
      </c>
      <c r="AH615" s="145" t="s">
        <v>2203</v>
      </c>
      <c r="AI615" s="318">
        <v>1114612500</v>
      </c>
      <c r="AJ615" s="366">
        <v>1</v>
      </c>
    </row>
    <row r="616" spans="1:36" ht="31.5" x14ac:dyDescent="0.25">
      <c r="A616" s="363" t="s">
        <v>2214</v>
      </c>
      <c r="B616" s="152">
        <v>44897</v>
      </c>
      <c r="C616" s="245" t="s">
        <v>2839</v>
      </c>
      <c r="D616" s="172" t="s">
        <v>2152</v>
      </c>
      <c r="E616" s="364" t="s">
        <v>51</v>
      </c>
      <c r="F616" s="45" t="s">
        <v>406</v>
      </c>
      <c r="G616" s="174">
        <v>3500000</v>
      </c>
      <c r="H616" s="172" t="s">
        <v>2152</v>
      </c>
      <c r="I616" s="305" t="s">
        <v>114</v>
      </c>
      <c r="J616" s="150">
        <f t="shared" si="35"/>
        <v>44897</v>
      </c>
      <c r="K616" s="361" t="s">
        <v>2289</v>
      </c>
      <c r="L616" s="261"/>
      <c r="M616" s="305"/>
      <c r="N616" s="305"/>
      <c r="O616" s="305"/>
      <c r="P616" s="305"/>
      <c r="Q616" s="305"/>
      <c r="R616" s="305"/>
      <c r="S616" s="305"/>
      <c r="T616" s="305"/>
      <c r="U616" s="305"/>
      <c r="V616" s="305"/>
      <c r="W616" s="297"/>
      <c r="X616" s="268" t="s">
        <v>99</v>
      </c>
      <c r="Y616" s="365">
        <v>2422830000</v>
      </c>
      <c r="Z616" s="268" t="s">
        <v>52</v>
      </c>
      <c r="AA616" s="409"/>
      <c r="AB616" s="155" t="str">
        <f t="shared" ref="AB616:AB623" si="38">C616</f>
        <v>0582/SPB-SDD/XI/2022</v>
      </c>
      <c r="AC616" s="150" t="str">
        <f t="shared" ref="AC616:AC623" si="39">K616</f>
        <v>05-12-2022</v>
      </c>
      <c r="AD616" s="174">
        <v>3500000</v>
      </c>
      <c r="AE616" s="297"/>
      <c r="AF616" s="255"/>
      <c r="AG616" s="152">
        <v>44886</v>
      </c>
      <c r="AH616" s="145" t="s">
        <v>2203</v>
      </c>
      <c r="AI616" s="318">
        <v>1114612500</v>
      </c>
      <c r="AJ616" s="366">
        <v>1</v>
      </c>
    </row>
    <row r="617" spans="1:36" ht="31.5" x14ac:dyDescent="0.25">
      <c r="A617" s="363" t="s">
        <v>2215</v>
      </c>
      <c r="B617" s="52">
        <v>44897</v>
      </c>
      <c r="C617" s="245" t="s">
        <v>2841</v>
      </c>
      <c r="D617" s="172" t="s">
        <v>2153</v>
      </c>
      <c r="E617" s="364" t="s">
        <v>51</v>
      </c>
      <c r="F617" s="45" t="s">
        <v>406</v>
      </c>
      <c r="G617" s="174">
        <v>3500000</v>
      </c>
      <c r="H617" s="172" t="s">
        <v>2153</v>
      </c>
      <c r="I617" s="305" t="s">
        <v>114</v>
      </c>
      <c r="J617" s="150">
        <f t="shared" si="35"/>
        <v>44897</v>
      </c>
      <c r="K617" s="362" t="s">
        <v>2289</v>
      </c>
      <c r="L617" s="261"/>
      <c r="M617" s="305"/>
      <c r="N617" s="305"/>
      <c r="O617" s="305"/>
      <c r="P617" s="305"/>
      <c r="Q617" s="305"/>
      <c r="R617" s="305"/>
      <c r="S617" s="305"/>
      <c r="T617" s="305"/>
      <c r="U617" s="305"/>
      <c r="V617" s="305"/>
      <c r="W617" s="298"/>
      <c r="X617" s="269" t="s">
        <v>99</v>
      </c>
      <c r="Y617" s="365">
        <v>2422830000</v>
      </c>
      <c r="Z617" s="269" t="s">
        <v>52</v>
      </c>
      <c r="AA617" s="393"/>
      <c r="AB617" s="155" t="str">
        <f t="shared" si="38"/>
        <v>0583/SPB-SDD/XI/2022</v>
      </c>
      <c r="AC617" s="150" t="str">
        <f t="shared" si="39"/>
        <v>05-12-2022</v>
      </c>
      <c r="AD617" s="174">
        <v>3500000</v>
      </c>
      <c r="AE617" s="298"/>
      <c r="AF617" s="256"/>
      <c r="AG617" s="152">
        <v>44886</v>
      </c>
      <c r="AH617" s="145" t="s">
        <v>2203</v>
      </c>
      <c r="AI617" s="318">
        <v>1114612500</v>
      </c>
      <c r="AJ617" s="366">
        <v>1</v>
      </c>
    </row>
    <row r="618" spans="1:36" ht="31.5" customHeight="1" x14ac:dyDescent="0.25">
      <c r="A618" s="363" t="s">
        <v>2216</v>
      </c>
      <c r="B618" s="152">
        <v>44896</v>
      </c>
      <c r="C618" s="245" t="s">
        <v>2843</v>
      </c>
      <c r="D618" s="172" t="s">
        <v>353</v>
      </c>
      <c r="E618" s="45" t="s">
        <v>51</v>
      </c>
      <c r="F618" s="45" t="s">
        <v>406</v>
      </c>
      <c r="G618" s="174">
        <v>3000000</v>
      </c>
      <c r="H618" s="172" t="s">
        <v>353</v>
      </c>
      <c r="I618" s="305" t="s">
        <v>133</v>
      </c>
      <c r="J618" s="150">
        <f t="shared" si="35"/>
        <v>44896</v>
      </c>
      <c r="K618" s="368">
        <v>44900</v>
      </c>
      <c r="L618" s="261"/>
      <c r="M618" s="305"/>
      <c r="N618" s="305"/>
      <c r="O618" s="305"/>
      <c r="P618" s="305"/>
      <c r="Q618" s="305"/>
      <c r="R618" s="305"/>
      <c r="S618" s="305"/>
      <c r="T618" s="305"/>
      <c r="U618" s="305"/>
      <c r="V618" s="305"/>
      <c r="W618" s="305"/>
      <c r="X618" s="149" t="s">
        <v>99</v>
      </c>
      <c r="Y618" s="306">
        <v>2422830000</v>
      </c>
      <c r="Z618" s="145" t="s">
        <v>52</v>
      </c>
      <c r="AA618" s="305" t="s">
        <v>44</v>
      </c>
      <c r="AB618" s="155" t="str">
        <f t="shared" si="38"/>
        <v>0584/SPB-SDD/XI/2022</v>
      </c>
      <c r="AC618" s="150">
        <f t="shared" si="39"/>
        <v>44900</v>
      </c>
      <c r="AD618" s="174">
        <v>3000000</v>
      </c>
      <c r="AE618" s="305"/>
      <c r="AF618" s="159"/>
      <c r="AG618" s="152">
        <v>44886</v>
      </c>
      <c r="AH618" s="145" t="s">
        <v>2203</v>
      </c>
      <c r="AI618" s="318">
        <v>1114612500</v>
      </c>
      <c r="AJ618" s="301">
        <v>1</v>
      </c>
    </row>
    <row r="619" spans="1:36" ht="31.5" customHeight="1" x14ac:dyDescent="0.25">
      <c r="A619" s="363" t="s">
        <v>2217</v>
      </c>
      <c r="B619" s="52">
        <v>44896</v>
      </c>
      <c r="C619" s="245" t="s">
        <v>2842</v>
      </c>
      <c r="D619" s="310" t="s">
        <v>2039</v>
      </c>
      <c r="E619" s="304" t="s">
        <v>51</v>
      </c>
      <c r="F619" s="45" t="s">
        <v>406</v>
      </c>
      <c r="G619" s="315">
        <v>2700000</v>
      </c>
      <c r="H619" s="310" t="s">
        <v>2039</v>
      </c>
      <c r="I619" s="296" t="s">
        <v>133</v>
      </c>
      <c r="J619" s="150">
        <f t="shared" si="35"/>
        <v>44896</v>
      </c>
      <c r="K619" s="367">
        <v>44900</v>
      </c>
      <c r="L619" s="272"/>
      <c r="M619" s="296"/>
      <c r="N619" s="296"/>
      <c r="O619" s="296"/>
      <c r="P619" s="296"/>
      <c r="Q619" s="296"/>
      <c r="R619" s="296"/>
      <c r="S619" s="296"/>
      <c r="T619" s="296"/>
      <c r="U619" s="296"/>
      <c r="V619" s="296"/>
      <c r="W619" s="296"/>
      <c r="X619" s="184" t="s">
        <v>99</v>
      </c>
      <c r="Y619" s="295">
        <v>2422830000</v>
      </c>
      <c r="Z619" s="248" t="s">
        <v>52</v>
      </c>
      <c r="AA619" s="296" t="s">
        <v>44</v>
      </c>
      <c r="AB619" s="155" t="str">
        <f t="shared" si="38"/>
        <v>0585/SPB-SDD/XI/2022</v>
      </c>
      <c r="AC619" s="150">
        <f t="shared" si="39"/>
        <v>44900</v>
      </c>
      <c r="AD619" s="315">
        <v>2700000</v>
      </c>
      <c r="AE619" s="296"/>
      <c r="AF619" s="296"/>
      <c r="AG619" s="152">
        <v>44886</v>
      </c>
      <c r="AH619" s="145" t="s">
        <v>2203</v>
      </c>
      <c r="AI619" s="318">
        <v>1114612500</v>
      </c>
      <c r="AJ619" s="273">
        <v>1</v>
      </c>
    </row>
    <row r="620" spans="1:36" ht="31.5" x14ac:dyDescent="0.25">
      <c r="A620" s="363" t="s">
        <v>2218</v>
      </c>
      <c r="B620" s="52">
        <v>44925</v>
      </c>
      <c r="C620" s="245" t="s">
        <v>2844</v>
      </c>
      <c r="D620" s="172" t="s">
        <v>2154</v>
      </c>
      <c r="E620" s="328" t="s">
        <v>51</v>
      </c>
      <c r="F620" s="45" t="s">
        <v>406</v>
      </c>
      <c r="G620" s="174">
        <v>2300000</v>
      </c>
      <c r="H620" s="172" t="s">
        <v>2154</v>
      </c>
      <c r="I620" s="308" t="s">
        <v>114</v>
      </c>
      <c r="J620" s="150">
        <f t="shared" si="35"/>
        <v>44925</v>
      </c>
      <c r="K620" s="367">
        <v>44898</v>
      </c>
      <c r="L620" s="272"/>
      <c r="M620" s="308"/>
      <c r="N620" s="308"/>
      <c r="O620" s="308"/>
      <c r="P620" s="308"/>
      <c r="Q620" s="308"/>
      <c r="R620" s="308"/>
      <c r="S620" s="308"/>
      <c r="T620" s="308"/>
      <c r="U620" s="308"/>
      <c r="V620" s="308"/>
      <c r="W620" s="308"/>
      <c r="X620" s="184"/>
      <c r="Y620" s="307"/>
      <c r="Z620" s="248"/>
      <c r="AA620" s="308"/>
      <c r="AB620" s="155" t="str">
        <f t="shared" si="38"/>
        <v>0586/SPB-SDD/XI/2022</v>
      </c>
      <c r="AC620" s="150">
        <f t="shared" si="39"/>
        <v>44898</v>
      </c>
      <c r="AD620" s="174">
        <v>2300000</v>
      </c>
      <c r="AE620" s="308"/>
      <c r="AF620" s="308"/>
      <c r="AG620" s="152">
        <v>44886</v>
      </c>
      <c r="AH620" s="145" t="s">
        <v>2203</v>
      </c>
      <c r="AI620" s="318">
        <v>1114612500</v>
      </c>
      <c r="AJ620" s="273">
        <v>1</v>
      </c>
    </row>
    <row r="621" spans="1:36" ht="31.5" x14ac:dyDescent="0.25">
      <c r="A621" s="363" t="s">
        <v>2219</v>
      </c>
      <c r="B621" s="52">
        <v>44895</v>
      </c>
      <c r="C621" s="245" t="s">
        <v>2847</v>
      </c>
      <c r="D621" s="172" t="s">
        <v>2036</v>
      </c>
      <c r="E621" s="328" t="s">
        <v>51</v>
      </c>
      <c r="F621" s="45" t="s">
        <v>406</v>
      </c>
      <c r="G621" s="174">
        <v>5000000</v>
      </c>
      <c r="H621" s="172" t="s">
        <v>2036</v>
      </c>
      <c r="I621" s="308" t="s">
        <v>133</v>
      </c>
      <c r="J621" s="150">
        <f t="shared" si="35"/>
        <v>44895</v>
      </c>
      <c r="K621" s="367">
        <v>44899</v>
      </c>
      <c r="L621" s="272"/>
      <c r="M621" s="308"/>
      <c r="N621" s="308"/>
      <c r="O621" s="308"/>
      <c r="P621" s="308"/>
      <c r="Q621" s="308"/>
      <c r="R621" s="308"/>
      <c r="S621" s="308"/>
      <c r="T621" s="308"/>
      <c r="U621" s="308"/>
      <c r="V621" s="308"/>
      <c r="W621" s="308"/>
      <c r="X621" s="184"/>
      <c r="Y621" s="307"/>
      <c r="Z621" s="248"/>
      <c r="AA621" s="308"/>
      <c r="AB621" s="155" t="str">
        <f t="shared" si="38"/>
        <v>0587/SPB-SDD/XI/2022</v>
      </c>
      <c r="AC621" s="150">
        <f t="shared" si="39"/>
        <v>44899</v>
      </c>
      <c r="AD621" s="174">
        <v>5000000</v>
      </c>
      <c r="AE621" s="308"/>
      <c r="AF621" s="308"/>
      <c r="AG621" s="152">
        <v>44886</v>
      </c>
      <c r="AH621" s="145" t="s">
        <v>2203</v>
      </c>
      <c r="AI621" s="318">
        <v>1114612500</v>
      </c>
      <c r="AJ621" s="273">
        <v>1</v>
      </c>
    </row>
    <row r="622" spans="1:36" ht="31.5" x14ac:dyDescent="0.25">
      <c r="A622" s="363" t="s">
        <v>2220</v>
      </c>
      <c r="B622" s="52" t="s">
        <v>2909</v>
      </c>
      <c r="C622" s="245" t="s">
        <v>2845</v>
      </c>
      <c r="D622" s="172" t="s">
        <v>2155</v>
      </c>
      <c r="E622" s="328" t="s">
        <v>51</v>
      </c>
      <c r="F622" s="45" t="s">
        <v>406</v>
      </c>
      <c r="G622" s="174">
        <v>3500000</v>
      </c>
      <c r="H622" s="172" t="s">
        <v>2155</v>
      </c>
      <c r="I622" s="308" t="s">
        <v>114</v>
      </c>
      <c r="J622" s="150" t="str">
        <f t="shared" si="35"/>
        <v>02-12-2022</v>
      </c>
      <c r="K622" s="367">
        <v>44900</v>
      </c>
      <c r="L622" s="272"/>
      <c r="M622" s="308"/>
      <c r="N622" s="308"/>
      <c r="O622" s="308"/>
      <c r="P622" s="308"/>
      <c r="Q622" s="308"/>
      <c r="R622" s="308"/>
      <c r="S622" s="308"/>
      <c r="T622" s="308"/>
      <c r="U622" s="308"/>
      <c r="V622" s="308"/>
      <c r="W622" s="308"/>
      <c r="X622" s="184"/>
      <c r="Y622" s="307"/>
      <c r="Z622" s="248"/>
      <c r="AA622" s="308"/>
      <c r="AB622" s="155" t="str">
        <f t="shared" si="38"/>
        <v>0588/SPB-SDD/XI/2022</v>
      </c>
      <c r="AC622" s="150">
        <f t="shared" si="39"/>
        <v>44900</v>
      </c>
      <c r="AD622" s="174">
        <v>3500000</v>
      </c>
      <c r="AE622" s="308"/>
      <c r="AF622" s="308"/>
      <c r="AG622" s="152">
        <v>44886</v>
      </c>
      <c r="AH622" s="145" t="s">
        <v>2203</v>
      </c>
      <c r="AI622" s="318">
        <v>1114612500</v>
      </c>
      <c r="AJ622" s="273">
        <v>1</v>
      </c>
    </row>
    <row r="623" spans="1:36" ht="31.5" x14ac:dyDescent="0.25">
      <c r="A623" s="363" t="s">
        <v>2221</v>
      </c>
      <c r="B623" s="52">
        <v>44897</v>
      </c>
      <c r="C623" s="245" t="s">
        <v>2848</v>
      </c>
      <c r="D623" s="172" t="s">
        <v>1375</v>
      </c>
      <c r="E623" s="328" t="s">
        <v>51</v>
      </c>
      <c r="F623" s="45" t="s">
        <v>406</v>
      </c>
      <c r="G623" s="174">
        <v>3500000</v>
      </c>
      <c r="H623" s="172" t="s">
        <v>1375</v>
      </c>
      <c r="I623" s="308" t="s">
        <v>114</v>
      </c>
      <c r="J623" s="150">
        <f t="shared" si="35"/>
        <v>44897</v>
      </c>
      <c r="K623" s="367">
        <v>44900</v>
      </c>
      <c r="L623" s="272"/>
      <c r="M623" s="308"/>
      <c r="N623" s="308"/>
      <c r="O623" s="308"/>
      <c r="P623" s="308"/>
      <c r="Q623" s="308"/>
      <c r="R623" s="308"/>
      <c r="S623" s="308"/>
      <c r="T623" s="308"/>
      <c r="U623" s="308"/>
      <c r="V623" s="308"/>
      <c r="W623" s="308"/>
      <c r="X623" s="184"/>
      <c r="Y623" s="307"/>
      <c r="Z623" s="248"/>
      <c r="AA623" s="308"/>
      <c r="AB623" s="155" t="str">
        <f t="shared" si="38"/>
        <v>0589/SPB-SDD/XI/2022</v>
      </c>
      <c r="AC623" s="150">
        <f t="shared" si="39"/>
        <v>44900</v>
      </c>
      <c r="AD623" s="174">
        <v>3500000</v>
      </c>
      <c r="AE623" s="308"/>
      <c r="AF623" s="308"/>
      <c r="AG623" s="152">
        <v>44886</v>
      </c>
      <c r="AH623" s="145" t="s">
        <v>2203</v>
      </c>
      <c r="AI623" s="318">
        <v>1114612500</v>
      </c>
      <c r="AJ623" s="273">
        <v>1</v>
      </c>
    </row>
    <row r="624" spans="1:36" ht="31.5" x14ac:dyDescent="0.25">
      <c r="A624" s="363" t="s">
        <v>2222</v>
      </c>
      <c r="B624" s="52">
        <v>44925</v>
      </c>
      <c r="C624" s="245" t="s">
        <v>2846</v>
      </c>
      <c r="D624" s="172" t="s">
        <v>2156</v>
      </c>
      <c r="E624" s="328" t="s">
        <v>51</v>
      </c>
      <c r="F624" s="45" t="s">
        <v>406</v>
      </c>
      <c r="G624" s="174">
        <v>3000000</v>
      </c>
      <c r="H624" s="172" t="s">
        <v>2156</v>
      </c>
      <c r="I624" s="308" t="s">
        <v>114</v>
      </c>
      <c r="J624" s="150">
        <f t="shared" si="35"/>
        <v>44925</v>
      </c>
      <c r="K624" s="367">
        <v>44898</v>
      </c>
      <c r="L624" s="272"/>
      <c r="M624" s="308"/>
      <c r="N624" s="308"/>
      <c r="O624" s="308"/>
      <c r="P624" s="308"/>
      <c r="Q624" s="308"/>
      <c r="R624" s="308"/>
      <c r="S624" s="308"/>
      <c r="T624" s="308"/>
      <c r="U624" s="308"/>
      <c r="V624" s="308"/>
      <c r="W624" s="308"/>
      <c r="X624" s="184"/>
      <c r="Y624" s="307"/>
      <c r="Z624" s="248"/>
      <c r="AA624" s="308"/>
      <c r="AB624" s="155" t="str">
        <f>C624</f>
        <v>0590/SPB-SDD/XI/2022</v>
      </c>
      <c r="AC624" s="150">
        <f>K624</f>
        <v>44898</v>
      </c>
      <c r="AD624" s="174">
        <v>3000000</v>
      </c>
      <c r="AE624" s="308"/>
      <c r="AF624" s="308"/>
      <c r="AG624" s="152">
        <v>44886</v>
      </c>
      <c r="AH624" s="145" t="s">
        <v>2203</v>
      </c>
      <c r="AI624" s="318">
        <v>1114612500</v>
      </c>
      <c r="AJ624" s="273">
        <v>1</v>
      </c>
    </row>
    <row r="625" spans="1:36" ht="31.5" x14ac:dyDescent="0.25">
      <c r="A625" s="363" t="s">
        <v>2223</v>
      </c>
      <c r="B625" s="52">
        <v>44896</v>
      </c>
      <c r="C625" s="245" t="s">
        <v>2849</v>
      </c>
      <c r="D625" s="172" t="s">
        <v>2157</v>
      </c>
      <c r="E625" s="328" t="s">
        <v>51</v>
      </c>
      <c r="F625" s="45" t="s">
        <v>406</v>
      </c>
      <c r="G625" s="174">
        <v>3000000</v>
      </c>
      <c r="H625" s="172" t="s">
        <v>2157</v>
      </c>
      <c r="I625" s="308" t="s">
        <v>114</v>
      </c>
      <c r="J625" s="150">
        <f t="shared" si="35"/>
        <v>44896</v>
      </c>
      <c r="K625" s="367">
        <v>44899</v>
      </c>
      <c r="L625" s="272"/>
      <c r="M625" s="308"/>
      <c r="N625" s="308"/>
      <c r="O625" s="308"/>
      <c r="P625" s="308"/>
      <c r="Q625" s="308"/>
      <c r="R625" s="308"/>
      <c r="S625" s="308"/>
      <c r="T625" s="308"/>
      <c r="U625" s="308"/>
      <c r="V625" s="308"/>
      <c r="W625" s="308"/>
      <c r="X625" s="184"/>
      <c r="Y625" s="307"/>
      <c r="Z625" s="248"/>
      <c r="AA625" s="308"/>
      <c r="AB625" s="155" t="str">
        <f t="shared" ref="AB625:AB684" si="40">C625</f>
        <v>0591/SPB-SDD/XI/2022</v>
      </c>
      <c r="AC625" s="150">
        <f t="shared" ref="AC625:AC684" si="41">K625</f>
        <v>44899</v>
      </c>
      <c r="AD625" s="174">
        <v>3000000</v>
      </c>
      <c r="AE625" s="308"/>
      <c r="AF625" s="308"/>
      <c r="AG625" s="152">
        <v>44886</v>
      </c>
      <c r="AH625" s="145" t="s">
        <v>2203</v>
      </c>
      <c r="AI625" s="318">
        <v>1114612500</v>
      </c>
      <c r="AJ625" s="273">
        <v>1</v>
      </c>
    </row>
    <row r="626" spans="1:36" ht="31.5" x14ac:dyDescent="0.25">
      <c r="A626" s="363" t="s">
        <v>2224</v>
      </c>
      <c r="B626" s="52">
        <v>44896</v>
      </c>
      <c r="C626" s="245" t="s">
        <v>2851</v>
      </c>
      <c r="D626" s="172" t="s">
        <v>2158</v>
      </c>
      <c r="E626" s="328" t="s">
        <v>51</v>
      </c>
      <c r="F626" s="45" t="s">
        <v>406</v>
      </c>
      <c r="G626" s="174">
        <v>4000000</v>
      </c>
      <c r="H626" s="172" t="s">
        <v>2158</v>
      </c>
      <c r="I626" s="308" t="s">
        <v>114</v>
      </c>
      <c r="J626" s="150">
        <f t="shared" si="35"/>
        <v>44896</v>
      </c>
      <c r="K626" s="367">
        <v>44899</v>
      </c>
      <c r="L626" s="272"/>
      <c r="M626" s="308"/>
      <c r="N626" s="308"/>
      <c r="O626" s="308"/>
      <c r="P626" s="308"/>
      <c r="Q626" s="308"/>
      <c r="R626" s="308"/>
      <c r="S626" s="308"/>
      <c r="T626" s="308"/>
      <c r="U626" s="308"/>
      <c r="V626" s="308"/>
      <c r="W626" s="308"/>
      <c r="X626" s="184"/>
      <c r="Y626" s="307"/>
      <c r="Z626" s="248"/>
      <c r="AA626" s="308"/>
      <c r="AB626" s="155" t="str">
        <f t="shared" si="40"/>
        <v>0592/SPB-SDD/XI/2022</v>
      </c>
      <c r="AC626" s="150">
        <f t="shared" si="41"/>
        <v>44899</v>
      </c>
      <c r="AD626" s="174">
        <v>4000000</v>
      </c>
      <c r="AE626" s="308"/>
      <c r="AF626" s="308"/>
      <c r="AG626" s="152">
        <v>44886</v>
      </c>
      <c r="AH626" s="145" t="s">
        <v>2203</v>
      </c>
      <c r="AI626" s="318">
        <v>1114612500</v>
      </c>
      <c r="AJ626" s="273">
        <v>1</v>
      </c>
    </row>
    <row r="627" spans="1:36" ht="31.5" x14ac:dyDescent="0.25">
      <c r="A627" s="363" t="s">
        <v>2225</v>
      </c>
      <c r="B627" s="52">
        <v>44925</v>
      </c>
      <c r="C627" s="245" t="s">
        <v>2850</v>
      </c>
      <c r="D627" s="172" t="s">
        <v>2159</v>
      </c>
      <c r="E627" s="328" t="s">
        <v>51</v>
      </c>
      <c r="F627" s="45" t="s">
        <v>406</v>
      </c>
      <c r="G627" s="174">
        <v>3000000</v>
      </c>
      <c r="H627" s="172" t="s">
        <v>2159</v>
      </c>
      <c r="I627" s="308" t="s">
        <v>114</v>
      </c>
      <c r="J627" s="150">
        <f t="shared" si="35"/>
        <v>44925</v>
      </c>
      <c r="K627" s="367">
        <v>44898</v>
      </c>
      <c r="L627" s="272"/>
      <c r="M627" s="308"/>
      <c r="N627" s="308"/>
      <c r="O627" s="308"/>
      <c r="P627" s="308"/>
      <c r="Q627" s="308"/>
      <c r="R627" s="308"/>
      <c r="S627" s="308"/>
      <c r="T627" s="308"/>
      <c r="U627" s="308"/>
      <c r="V627" s="308"/>
      <c r="W627" s="308"/>
      <c r="X627" s="184"/>
      <c r="Y627" s="307"/>
      <c r="Z627" s="248"/>
      <c r="AA627" s="308"/>
      <c r="AB627" s="155" t="str">
        <f t="shared" si="40"/>
        <v>0593/SPB-SDD/XI/2022</v>
      </c>
      <c r="AC627" s="150">
        <f t="shared" si="41"/>
        <v>44898</v>
      </c>
      <c r="AD627" s="174">
        <v>3000000</v>
      </c>
      <c r="AE627" s="308"/>
      <c r="AF627" s="308"/>
      <c r="AG627" s="152">
        <v>44886</v>
      </c>
      <c r="AH627" s="145" t="s">
        <v>2203</v>
      </c>
      <c r="AI627" s="318">
        <v>1114612500</v>
      </c>
      <c r="AJ627" s="273">
        <v>1</v>
      </c>
    </row>
    <row r="628" spans="1:36" ht="31.5" x14ac:dyDescent="0.25">
      <c r="A628" s="363" t="s">
        <v>2226</v>
      </c>
      <c r="B628" s="152">
        <v>44897</v>
      </c>
      <c r="C628" s="245" t="s">
        <v>2852</v>
      </c>
      <c r="D628" s="172" t="s">
        <v>2160</v>
      </c>
      <c r="E628" s="328" t="s">
        <v>51</v>
      </c>
      <c r="F628" s="45" t="s">
        <v>406</v>
      </c>
      <c r="G628" s="174">
        <v>5000000</v>
      </c>
      <c r="H628" s="172" t="s">
        <v>2160</v>
      </c>
      <c r="I628" s="308" t="s">
        <v>114</v>
      </c>
      <c r="J628" s="150">
        <f t="shared" si="35"/>
        <v>44897</v>
      </c>
      <c r="K628" s="367">
        <v>44900</v>
      </c>
      <c r="L628" s="272"/>
      <c r="M628" s="308"/>
      <c r="N628" s="308"/>
      <c r="O628" s="308"/>
      <c r="P628" s="308"/>
      <c r="Q628" s="308"/>
      <c r="R628" s="308"/>
      <c r="S628" s="308"/>
      <c r="T628" s="308"/>
      <c r="U628" s="308"/>
      <c r="V628" s="308"/>
      <c r="W628" s="308"/>
      <c r="X628" s="184"/>
      <c r="Y628" s="307"/>
      <c r="Z628" s="248"/>
      <c r="AA628" s="308"/>
      <c r="AB628" s="155" t="str">
        <f t="shared" si="40"/>
        <v>0594/SPB-SDD/XI/2022</v>
      </c>
      <c r="AC628" s="150">
        <f t="shared" si="41"/>
        <v>44900</v>
      </c>
      <c r="AD628" s="174">
        <v>5000000</v>
      </c>
      <c r="AE628" s="308"/>
      <c r="AF628" s="308"/>
      <c r="AG628" s="152">
        <v>44886</v>
      </c>
      <c r="AH628" s="145" t="s">
        <v>2203</v>
      </c>
      <c r="AI628" s="318">
        <v>1114612500</v>
      </c>
      <c r="AJ628" s="273">
        <v>1</v>
      </c>
    </row>
    <row r="629" spans="1:36" ht="31.5" x14ac:dyDescent="0.25">
      <c r="A629" s="363" t="s">
        <v>2227</v>
      </c>
      <c r="B629" s="52">
        <v>44925</v>
      </c>
      <c r="C629" s="245" t="s">
        <v>2854</v>
      </c>
      <c r="D629" s="172" t="s">
        <v>2161</v>
      </c>
      <c r="E629" s="328" t="s">
        <v>51</v>
      </c>
      <c r="F629" s="45" t="s">
        <v>406</v>
      </c>
      <c r="G629" s="174">
        <v>5000000</v>
      </c>
      <c r="H629" s="172" t="s">
        <v>2161</v>
      </c>
      <c r="I629" s="308" t="s">
        <v>114</v>
      </c>
      <c r="J629" s="150">
        <f t="shared" si="35"/>
        <v>44925</v>
      </c>
      <c r="K629" s="367">
        <v>44898</v>
      </c>
      <c r="L629" s="272"/>
      <c r="M629" s="308"/>
      <c r="N629" s="308"/>
      <c r="O629" s="308"/>
      <c r="P629" s="308"/>
      <c r="Q629" s="308"/>
      <c r="R629" s="308"/>
      <c r="S629" s="308"/>
      <c r="T629" s="308"/>
      <c r="U629" s="308"/>
      <c r="V629" s="308"/>
      <c r="W629" s="308"/>
      <c r="X629" s="184"/>
      <c r="Y629" s="307"/>
      <c r="Z629" s="248"/>
      <c r="AA629" s="308"/>
      <c r="AB629" s="155" t="str">
        <f t="shared" si="40"/>
        <v>0595/SPB-SDD/XI/2022</v>
      </c>
      <c r="AC629" s="150">
        <f t="shared" si="41"/>
        <v>44898</v>
      </c>
      <c r="AD629" s="174">
        <v>5000000</v>
      </c>
      <c r="AE629" s="308"/>
      <c r="AF629" s="308"/>
      <c r="AG629" s="152">
        <v>44886</v>
      </c>
      <c r="AH629" s="145" t="s">
        <v>2203</v>
      </c>
      <c r="AI629" s="318">
        <v>1114612500</v>
      </c>
      <c r="AJ629" s="273">
        <v>1</v>
      </c>
    </row>
    <row r="630" spans="1:36" ht="31.5" x14ac:dyDescent="0.25">
      <c r="A630" s="363" t="s">
        <v>2228</v>
      </c>
      <c r="B630" s="52">
        <v>44893</v>
      </c>
      <c r="C630" s="245" t="s">
        <v>2853</v>
      </c>
      <c r="D630" s="172" t="s">
        <v>1388</v>
      </c>
      <c r="E630" s="328" t="s">
        <v>51</v>
      </c>
      <c r="F630" s="45" t="s">
        <v>406</v>
      </c>
      <c r="G630" s="174">
        <v>4200000</v>
      </c>
      <c r="H630" s="172" t="s">
        <v>1388</v>
      </c>
      <c r="I630" s="308" t="s">
        <v>2199</v>
      </c>
      <c r="J630" s="150">
        <f t="shared" si="35"/>
        <v>44893</v>
      </c>
      <c r="K630" s="367">
        <v>44896</v>
      </c>
      <c r="L630" s="272"/>
      <c r="M630" s="308"/>
      <c r="N630" s="308"/>
      <c r="O630" s="308"/>
      <c r="P630" s="308"/>
      <c r="Q630" s="308"/>
      <c r="R630" s="308"/>
      <c r="S630" s="308"/>
      <c r="T630" s="308"/>
      <c r="U630" s="308"/>
      <c r="V630" s="308"/>
      <c r="W630" s="308"/>
      <c r="X630" s="184"/>
      <c r="Y630" s="307"/>
      <c r="Z630" s="248"/>
      <c r="AA630" s="308"/>
      <c r="AB630" s="155" t="str">
        <f t="shared" si="40"/>
        <v>0596/SPB-SDD/XI/2022</v>
      </c>
      <c r="AC630" s="150">
        <f t="shared" si="41"/>
        <v>44896</v>
      </c>
      <c r="AD630" s="174">
        <v>4200000</v>
      </c>
      <c r="AE630" s="308"/>
      <c r="AF630" s="308"/>
      <c r="AG630" s="152">
        <v>44886</v>
      </c>
      <c r="AH630" s="145" t="s">
        <v>2203</v>
      </c>
      <c r="AI630" s="318">
        <v>1114612500</v>
      </c>
      <c r="AJ630" s="273">
        <v>1</v>
      </c>
    </row>
    <row r="631" spans="1:36" ht="31.5" x14ac:dyDescent="0.25">
      <c r="A631" s="363" t="s">
        <v>2229</v>
      </c>
      <c r="B631" s="52">
        <v>44925</v>
      </c>
      <c r="C631" s="245" t="s">
        <v>2856</v>
      </c>
      <c r="D631" s="172" t="s">
        <v>2162</v>
      </c>
      <c r="E631" s="328" t="s">
        <v>51</v>
      </c>
      <c r="F631" s="45" t="s">
        <v>406</v>
      </c>
      <c r="G631" s="174">
        <v>1800000</v>
      </c>
      <c r="H631" s="172" t="s">
        <v>2162</v>
      </c>
      <c r="I631" s="308" t="s">
        <v>133</v>
      </c>
      <c r="J631" s="150">
        <f t="shared" si="35"/>
        <v>44925</v>
      </c>
      <c r="K631" s="367">
        <v>44899</v>
      </c>
      <c r="L631" s="272"/>
      <c r="M631" s="308"/>
      <c r="N631" s="308"/>
      <c r="O631" s="308"/>
      <c r="P631" s="308"/>
      <c r="Q631" s="308"/>
      <c r="R631" s="308"/>
      <c r="S631" s="308"/>
      <c r="T631" s="308"/>
      <c r="U631" s="308"/>
      <c r="V631" s="308"/>
      <c r="W631" s="308"/>
      <c r="X631" s="184"/>
      <c r="Y631" s="307"/>
      <c r="Z631" s="248"/>
      <c r="AA631" s="308"/>
      <c r="AB631" s="155" t="str">
        <f t="shared" si="40"/>
        <v>0597/SPB-SDD/XI/2022</v>
      </c>
      <c r="AC631" s="150">
        <f t="shared" si="41"/>
        <v>44899</v>
      </c>
      <c r="AD631" s="174">
        <v>1800000</v>
      </c>
      <c r="AE631" s="308"/>
      <c r="AF631" s="308"/>
      <c r="AG631" s="152">
        <v>44886</v>
      </c>
      <c r="AH631" s="145" t="s">
        <v>2203</v>
      </c>
      <c r="AI631" s="318">
        <v>1114612500</v>
      </c>
      <c r="AJ631" s="273">
        <v>1</v>
      </c>
    </row>
    <row r="632" spans="1:36" ht="31.5" x14ac:dyDescent="0.25">
      <c r="A632" s="363" t="s">
        <v>2230</v>
      </c>
      <c r="B632" s="152">
        <v>44896</v>
      </c>
      <c r="C632" s="245" t="s">
        <v>2855</v>
      </c>
      <c r="D632" s="172" t="s">
        <v>2163</v>
      </c>
      <c r="E632" s="328" t="s">
        <v>51</v>
      </c>
      <c r="F632" s="45" t="s">
        <v>406</v>
      </c>
      <c r="G632" s="174">
        <v>4000000</v>
      </c>
      <c r="H632" s="172" t="s">
        <v>2163</v>
      </c>
      <c r="I632" s="308" t="s">
        <v>133</v>
      </c>
      <c r="J632" s="150">
        <f t="shared" si="35"/>
        <v>44896</v>
      </c>
      <c r="K632" s="367">
        <v>44900</v>
      </c>
      <c r="L632" s="272"/>
      <c r="M632" s="308"/>
      <c r="N632" s="308"/>
      <c r="O632" s="308"/>
      <c r="P632" s="308"/>
      <c r="Q632" s="308"/>
      <c r="R632" s="308"/>
      <c r="S632" s="308"/>
      <c r="T632" s="308"/>
      <c r="U632" s="308"/>
      <c r="V632" s="308"/>
      <c r="W632" s="308"/>
      <c r="X632" s="184"/>
      <c r="Y632" s="307"/>
      <c r="Z632" s="248"/>
      <c r="AA632" s="308"/>
      <c r="AB632" s="155" t="str">
        <f t="shared" si="40"/>
        <v>0598/SPB-SDD/XI/2022</v>
      </c>
      <c r="AC632" s="150">
        <f t="shared" si="41"/>
        <v>44900</v>
      </c>
      <c r="AD632" s="174">
        <v>4000000</v>
      </c>
      <c r="AE632" s="308"/>
      <c r="AF632" s="308"/>
      <c r="AG632" s="152">
        <v>44886</v>
      </c>
      <c r="AH632" s="145" t="s">
        <v>2203</v>
      </c>
      <c r="AI632" s="318">
        <v>1114612500</v>
      </c>
      <c r="AJ632" s="273">
        <v>1</v>
      </c>
    </row>
    <row r="633" spans="1:36" ht="31.5" x14ac:dyDescent="0.25">
      <c r="A633" s="363" t="s">
        <v>2231</v>
      </c>
      <c r="B633" s="52">
        <v>44896</v>
      </c>
      <c r="C633" s="245" t="s">
        <v>2857</v>
      </c>
      <c r="D633" s="172" t="s">
        <v>2164</v>
      </c>
      <c r="E633" s="328" t="s">
        <v>51</v>
      </c>
      <c r="F633" s="45" t="s">
        <v>406</v>
      </c>
      <c r="G633" s="174">
        <v>3200000</v>
      </c>
      <c r="H633" s="172" t="s">
        <v>2164</v>
      </c>
      <c r="I633" s="308" t="s">
        <v>114</v>
      </c>
      <c r="J633" s="150">
        <f t="shared" si="35"/>
        <v>44896</v>
      </c>
      <c r="K633" s="367">
        <v>44899</v>
      </c>
      <c r="L633" s="272"/>
      <c r="M633" s="308"/>
      <c r="N633" s="308"/>
      <c r="O633" s="308"/>
      <c r="P633" s="308"/>
      <c r="Q633" s="308"/>
      <c r="R633" s="308"/>
      <c r="S633" s="308"/>
      <c r="T633" s="308"/>
      <c r="U633" s="308"/>
      <c r="V633" s="308"/>
      <c r="W633" s="308"/>
      <c r="X633" s="184"/>
      <c r="Y633" s="307"/>
      <c r="Z633" s="248"/>
      <c r="AA633" s="308"/>
      <c r="AB633" s="155" t="str">
        <f t="shared" si="40"/>
        <v>0599/SPB-SDD/XI/2022</v>
      </c>
      <c r="AC633" s="150">
        <f t="shared" si="41"/>
        <v>44899</v>
      </c>
      <c r="AD633" s="174">
        <v>3200000</v>
      </c>
      <c r="AE633" s="308"/>
      <c r="AF633" s="308"/>
      <c r="AG633" s="152">
        <v>44886</v>
      </c>
      <c r="AH633" s="145" t="s">
        <v>2203</v>
      </c>
      <c r="AI633" s="318">
        <v>1114612500</v>
      </c>
      <c r="AJ633" s="273">
        <v>1</v>
      </c>
    </row>
    <row r="634" spans="1:36" ht="31.5" x14ac:dyDescent="0.25">
      <c r="A634" s="363" t="s">
        <v>2232</v>
      </c>
      <c r="B634" s="52">
        <v>44896</v>
      </c>
      <c r="C634" s="245" t="s">
        <v>2859</v>
      </c>
      <c r="D634" s="172" t="s">
        <v>2044</v>
      </c>
      <c r="E634" s="328" t="s">
        <v>51</v>
      </c>
      <c r="F634" s="45" t="s">
        <v>406</v>
      </c>
      <c r="G634" s="174">
        <v>3600000</v>
      </c>
      <c r="H634" s="172" t="s">
        <v>2044</v>
      </c>
      <c r="I634" s="308" t="s">
        <v>133</v>
      </c>
      <c r="J634" s="150">
        <f t="shared" si="35"/>
        <v>44896</v>
      </c>
      <c r="K634" s="367">
        <v>44900</v>
      </c>
      <c r="L634" s="272"/>
      <c r="M634" s="308"/>
      <c r="N634" s="308"/>
      <c r="O634" s="308"/>
      <c r="P634" s="308"/>
      <c r="Q634" s="308"/>
      <c r="R634" s="308"/>
      <c r="S634" s="308"/>
      <c r="T634" s="308"/>
      <c r="U634" s="308"/>
      <c r="V634" s="308"/>
      <c r="W634" s="308"/>
      <c r="X634" s="184"/>
      <c r="Y634" s="307"/>
      <c r="Z634" s="248"/>
      <c r="AA634" s="308"/>
      <c r="AB634" s="155" t="str">
        <f t="shared" si="40"/>
        <v>0600/SPB-SDD/XI/2022</v>
      </c>
      <c r="AC634" s="150">
        <f t="shared" si="41"/>
        <v>44900</v>
      </c>
      <c r="AD634" s="174">
        <v>3600000</v>
      </c>
      <c r="AE634" s="308"/>
      <c r="AF634" s="308"/>
      <c r="AG634" s="152">
        <v>44886</v>
      </c>
      <c r="AH634" s="145" t="s">
        <v>2203</v>
      </c>
      <c r="AI634" s="318">
        <v>1114612500</v>
      </c>
      <c r="AJ634" s="273">
        <v>1</v>
      </c>
    </row>
    <row r="635" spans="1:36" ht="31.5" x14ac:dyDescent="0.25">
      <c r="A635" s="363" t="s">
        <v>2233</v>
      </c>
      <c r="B635" s="52">
        <v>44897</v>
      </c>
      <c r="C635" s="245" t="s">
        <v>2858</v>
      </c>
      <c r="D635" s="172" t="s">
        <v>2165</v>
      </c>
      <c r="E635" s="328" t="s">
        <v>51</v>
      </c>
      <c r="F635" s="45" t="s">
        <v>406</v>
      </c>
      <c r="G635" s="174">
        <v>3200000</v>
      </c>
      <c r="H635" s="172" t="s">
        <v>2165</v>
      </c>
      <c r="I635" s="308" t="s">
        <v>114</v>
      </c>
      <c r="J635" s="150">
        <f t="shared" si="35"/>
        <v>44897</v>
      </c>
      <c r="K635" s="367">
        <v>44900</v>
      </c>
      <c r="L635" s="272"/>
      <c r="M635" s="308"/>
      <c r="N635" s="308"/>
      <c r="O635" s="308"/>
      <c r="P635" s="308"/>
      <c r="Q635" s="308"/>
      <c r="R635" s="308"/>
      <c r="S635" s="308"/>
      <c r="T635" s="308"/>
      <c r="U635" s="308"/>
      <c r="V635" s="308"/>
      <c r="W635" s="308"/>
      <c r="X635" s="184"/>
      <c r="Y635" s="307"/>
      <c r="Z635" s="248"/>
      <c r="AA635" s="308"/>
      <c r="AB635" s="155" t="str">
        <f t="shared" si="40"/>
        <v>0601/SPB-SDD/XI/2022</v>
      </c>
      <c r="AC635" s="150">
        <f t="shared" si="41"/>
        <v>44900</v>
      </c>
      <c r="AD635" s="174">
        <v>3200000</v>
      </c>
      <c r="AE635" s="308"/>
      <c r="AF635" s="308"/>
      <c r="AG635" s="152">
        <v>44886</v>
      </c>
      <c r="AH635" s="145" t="s">
        <v>2203</v>
      </c>
      <c r="AI635" s="318">
        <v>1114612500</v>
      </c>
      <c r="AJ635" s="273">
        <v>1</v>
      </c>
    </row>
    <row r="636" spans="1:36" ht="31.5" x14ac:dyDescent="0.25">
      <c r="A636" s="363" t="s">
        <v>2234</v>
      </c>
      <c r="B636" s="52">
        <v>44895</v>
      </c>
      <c r="C636" s="245" t="s">
        <v>2860</v>
      </c>
      <c r="D636" s="172" t="s">
        <v>2166</v>
      </c>
      <c r="E636" s="328" t="s">
        <v>51</v>
      </c>
      <c r="F636" s="45" t="s">
        <v>406</v>
      </c>
      <c r="G636" s="174">
        <v>3500000</v>
      </c>
      <c r="H636" s="172" t="s">
        <v>2166</v>
      </c>
      <c r="I636" s="308" t="s">
        <v>114</v>
      </c>
      <c r="J636" s="150">
        <f t="shared" si="35"/>
        <v>44895</v>
      </c>
      <c r="K636" s="367">
        <v>44898</v>
      </c>
      <c r="L636" s="272"/>
      <c r="M636" s="308"/>
      <c r="N636" s="308"/>
      <c r="O636" s="308"/>
      <c r="P636" s="308"/>
      <c r="Q636" s="308"/>
      <c r="R636" s="308"/>
      <c r="S636" s="308"/>
      <c r="T636" s="308"/>
      <c r="U636" s="308"/>
      <c r="V636" s="308"/>
      <c r="W636" s="308"/>
      <c r="X636" s="184"/>
      <c r="Y636" s="307"/>
      <c r="Z636" s="248"/>
      <c r="AA636" s="308"/>
      <c r="AB636" s="155" t="str">
        <f t="shared" si="40"/>
        <v>0602/SPB-SDD/XI/2022</v>
      </c>
      <c r="AC636" s="150">
        <f t="shared" si="41"/>
        <v>44898</v>
      </c>
      <c r="AD636" s="174">
        <v>3500000</v>
      </c>
      <c r="AE636" s="308"/>
      <c r="AF636" s="308"/>
      <c r="AG636" s="152">
        <v>44886</v>
      </c>
      <c r="AH636" s="145" t="s">
        <v>2203</v>
      </c>
      <c r="AI636" s="318">
        <v>1114612500</v>
      </c>
      <c r="AJ636" s="273">
        <v>1</v>
      </c>
    </row>
    <row r="637" spans="1:36" ht="31.5" x14ac:dyDescent="0.25">
      <c r="A637" s="363" t="s">
        <v>2235</v>
      </c>
      <c r="B637" s="52">
        <v>44893</v>
      </c>
      <c r="C637" s="245" t="s">
        <v>2862</v>
      </c>
      <c r="D637" s="172" t="s">
        <v>2167</v>
      </c>
      <c r="E637" s="328" t="s">
        <v>51</v>
      </c>
      <c r="F637" s="45" t="s">
        <v>406</v>
      </c>
      <c r="G637" s="174">
        <v>3500000</v>
      </c>
      <c r="H637" s="172" t="s">
        <v>2167</v>
      </c>
      <c r="I637" s="308" t="s">
        <v>114</v>
      </c>
      <c r="J637" s="150">
        <f t="shared" si="35"/>
        <v>44893</v>
      </c>
      <c r="K637" s="367">
        <v>44896</v>
      </c>
      <c r="L637" s="272"/>
      <c r="M637" s="308"/>
      <c r="N637" s="308"/>
      <c r="O637" s="308"/>
      <c r="P637" s="308"/>
      <c r="Q637" s="308"/>
      <c r="R637" s="308"/>
      <c r="S637" s="308"/>
      <c r="T637" s="308"/>
      <c r="U637" s="308"/>
      <c r="V637" s="308"/>
      <c r="W637" s="308"/>
      <c r="X637" s="184"/>
      <c r="Y637" s="307"/>
      <c r="Z637" s="248"/>
      <c r="AA637" s="308"/>
      <c r="AB637" s="155" t="str">
        <f t="shared" si="40"/>
        <v>0603/SPB-SDD/XI/2022</v>
      </c>
      <c r="AC637" s="150">
        <f t="shared" si="41"/>
        <v>44896</v>
      </c>
      <c r="AD637" s="174">
        <v>3500000</v>
      </c>
      <c r="AE637" s="308"/>
      <c r="AF637" s="308"/>
      <c r="AG637" s="152">
        <v>44886</v>
      </c>
      <c r="AH637" s="145" t="s">
        <v>2203</v>
      </c>
      <c r="AI637" s="318">
        <v>1114612500</v>
      </c>
      <c r="AJ637" s="273">
        <v>1</v>
      </c>
    </row>
    <row r="638" spans="1:36" ht="31.5" x14ac:dyDescent="0.25">
      <c r="A638" s="363" t="s">
        <v>2236</v>
      </c>
      <c r="B638" s="52">
        <v>44925</v>
      </c>
      <c r="C638" s="245" t="s">
        <v>2861</v>
      </c>
      <c r="D638" s="172" t="s">
        <v>2168</v>
      </c>
      <c r="E638" s="328" t="s">
        <v>51</v>
      </c>
      <c r="F638" s="45" t="s">
        <v>406</v>
      </c>
      <c r="G638" s="174">
        <v>3000000</v>
      </c>
      <c r="H638" s="172" t="s">
        <v>2200</v>
      </c>
      <c r="I638" s="308" t="s">
        <v>114</v>
      </c>
      <c r="J638" s="150">
        <f t="shared" ref="J638:J684" si="42">B638</f>
        <v>44925</v>
      </c>
      <c r="K638" s="367">
        <v>44898</v>
      </c>
      <c r="L638" s="272"/>
      <c r="M638" s="308"/>
      <c r="N638" s="308"/>
      <c r="O638" s="308"/>
      <c r="P638" s="308"/>
      <c r="Q638" s="308"/>
      <c r="R638" s="308"/>
      <c r="S638" s="308"/>
      <c r="T638" s="308"/>
      <c r="U638" s="308"/>
      <c r="V638" s="308"/>
      <c r="W638" s="308"/>
      <c r="X638" s="184"/>
      <c r="Y638" s="307"/>
      <c r="Z638" s="248"/>
      <c r="AA638" s="308"/>
      <c r="AB638" s="155" t="str">
        <f t="shared" si="40"/>
        <v>0604/SPB-SDD/XI/2022</v>
      </c>
      <c r="AC638" s="150">
        <f t="shared" si="41"/>
        <v>44898</v>
      </c>
      <c r="AD638" s="174">
        <v>3000000</v>
      </c>
      <c r="AE638" s="308"/>
      <c r="AF638" s="308"/>
      <c r="AG638" s="152">
        <v>44886</v>
      </c>
      <c r="AH638" s="145" t="s">
        <v>2203</v>
      </c>
      <c r="AI638" s="318">
        <v>1114612500</v>
      </c>
      <c r="AJ638" s="273">
        <v>1</v>
      </c>
    </row>
    <row r="639" spans="1:36" ht="31.5" x14ac:dyDescent="0.25">
      <c r="A639" s="363" t="s">
        <v>2237</v>
      </c>
      <c r="B639" s="152">
        <v>44897</v>
      </c>
      <c r="C639" s="245" t="s">
        <v>2863</v>
      </c>
      <c r="D639" s="172" t="s">
        <v>2169</v>
      </c>
      <c r="E639" s="328" t="s">
        <v>51</v>
      </c>
      <c r="F639" s="45" t="s">
        <v>406</v>
      </c>
      <c r="G639" s="174">
        <v>4500000</v>
      </c>
      <c r="H639" s="172" t="s">
        <v>2169</v>
      </c>
      <c r="I639" s="308" t="s">
        <v>133</v>
      </c>
      <c r="J639" s="150">
        <f t="shared" si="42"/>
        <v>44897</v>
      </c>
      <c r="K639" s="367">
        <v>44901</v>
      </c>
      <c r="L639" s="272"/>
      <c r="M639" s="308"/>
      <c r="N639" s="308"/>
      <c r="O639" s="308"/>
      <c r="P639" s="308"/>
      <c r="Q639" s="308"/>
      <c r="R639" s="308"/>
      <c r="S639" s="308"/>
      <c r="T639" s="308"/>
      <c r="U639" s="308"/>
      <c r="V639" s="308"/>
      <c r="W639" s="308"/>
      <c r="X639" s="184"/>
      <c r="Y639" s="307"/>
      <c r="Z639" s="248"/>
      <c r="AA639" s="308"/>
      <c r="AB639" s="155" t="str">
        <f t="shared" si="40"/>
        <v>0605/SPB-SDD/XI/2022</v>
      </c>
      <c r="AC639" s="150">
        <f t="shared" si="41"/>
        <v>44901</v>
      </c>
      <c r="AD639" s="174">
        <v>4500000</v>
      </c>
      <c r="AE639" s="308"/>
      <c r="AF639" s="308"/>
      <c r="AG639" s="152">
        <v>44886</v>
      </c>
      <c r="AH639" s="145" t="s">
        <v>2203</v>
      </c>
      <c r="AI639" s="318">
        <v>1114612500</v>
      </c>
      <c r="AJ639" s="273">
        <v>1</v>
      </c>
    </row>
    <row r="640" spans="1:36" ht="31.5" x14ac:dyDescent="0.25">
      <c r="A640" s="363" t="s">
        <v>2238</v>
      </c>
      <c r="B640" s="52">
        <v>44897</v>
      </c>
      <c r="C640" s="245" t="s">
        <v>2865</v>
      </c>
      <c r="D640" s="172" t="s">
        <v>2170</v>
      </c>
      <c r="E640" s="328" t="s">
        <v>51</v>
      </c>
      <c r="F640" s="45" t="s">
        <v>406</v>
      </c>
      <c r="G640" s="174">
        <v>5500000</v>
      </c>
      <c r="H640" s="172" t="s">
        <v>2170</v>
      </c>
      <c r="I640" s="308" t="s">
        <v>114</v>
      </c>
      <c r="J640" s="150">
        <f t="shared" si="42"/>
        <v>44897</v>
      </c>
      <c r="K640" s="367">
        <v>44900</v>
      </c>
      <c r="L640" s="272"/>
      <c r="M640" s="308"/>
      <c r="N640" s="308"/>
      <c r="O640" s="308"/>
      <c r="P640" s="308"/>
      <c r="Q640" s="308"/>
      <c r="R640" s="308"/>
      <c r="S640" s="308"/>
      <c r="T640" s="308"/>
      <c r="U640" s="308"/>
      <c r="V640" s="308"/>
      <c r="W640" s="308"/>
      <c r="X640" s="184"/>
      <c r="Y640" s="307"/>
      <c r="Z640" s="248"/>
      <c r="AA640" s="308"/>
      <c r="AB640" s="155" t="str">
        <f t="shared" si="40"/>
        <v>0606/SPB-SDD/XI/2022</v>
      </c>
      <c r="AC640" s="150">
        <f t="shared" si="41"/>
        <v>44900</v>
      </c>
      <c r="AD640" s="174">
        <v>5500000</v>
      </c>
      <c r="AE640" s="308"/>
      <c r="AF640" s="308"/>
      <c r="AG640" s="152">
        <v>44886</v>
      </c>
      <c r="AH640" s="145" t="s">
        <v>2203</v>
      </c>
      <c r="AI640" s="318">
        <v>1114612500</v>
      </c>
      <c r="AJ640" s="273">
        <v>1</v>
      </c>
    </row>
    <row r="641" spans="1:36" ht="31.5" x14ac:dyDescent="0.25">
      <c r="A641" s="363" t="s">
        <v>2239</v>
      </c>
      <c r="B641" s="152">
        <v>44896</v>
      </c>
      <c r="C641" s="245" t="s">
        <v>2864</v>
      </c>
      <c r="D641" s="172" t="s">
        <v>2171</v>
      </c>
      <c r="E641" s="328" t="s">
        <v>51</v>
      </c>
      <c r="F641" s="328" t="s">
        <v>104</v>
      </c>
      <c r="G641" s="174">
        <v>3500000</v>
      </c>
      <c r="H641" s="172" t="s">
        <v>2171</v>
      </c>
      <c r="I641" s="308" t="s">
        <v>114</v>
      </c>
      <c r="J641" s="150">
        <f t="shared" si="42"/>
        <v>44896</v>
      </c>
      <c r="K641" s="367">
        <v>44899</v>
      </c>
      <c r="L641" s="272"/>
      <c r="M641" s="308"/>
      <c r="N641" s="308"/>
      <c r="O641" s="308"/>
      <c r="P641" s="308"/>
      <c r="Q641" s="308"/>
      <c r="R641" s="308"/>
      <c r="S641" s="308"/>
      <c r="T641" s="308"/>
      <c r="U641" s="308"/>
      <c r="V641" s="308"/>
      <c r="W641" s="308"/>
      <c r="X641" s="184"/>
      <c r="Y641" s="307"/>
      <c r="Z641" s="248"/>
      <c r="AA641" s="308"/>
      <c r="AB641" s="155" t="str">
        <f t="shared" si="40"/>
        <v>0607/SPB-SDD/XI/2022</v>
      </c>
      <c r="AC641" s="150">
        <f t="shared" si="41"/>
        <v>44899</v>
      </c>
      <c r="AD641" s="174">
        <v>3500000</v>
      </c>
      <c r="AE641" s="308"/>
      <c r="AF641" s="308"/>
      <c r="AG641" s="152">
        <v>44886</v>
      </c>
      <c r="AH641" s="145" t="s">
        <v>2203</v>
      </c>
      <c r="AI641" s="318">
        <v>1114612500</v>
      </c>
      <c r="AJ641" s="273">
        <v>1</v>
      </c>
    </row>
    <row r="642" spans="1:36" ht="31.5" x14ac:dyDescent="0.25">
      <c r="A642" s="363" t="s">
        <v>2240</v>
      </c>
      <c r="B642" s="52">
        <v>44896</v>
      </c>
      <c r="C642" s="245" t="s">
        <v>2866</v>
      </c>
      <c r="D642" s="172" t="s">
        <v>1277</v>
      </c>
      <c r="E642" s="328" t="s">
        <v>51</v>
      </c>
      <c r="F642" s="328" t="s">
        <v>104</v>
      </c>
      <c r="G642" s="174">
        <v>3000000</v>
      </c>
      <c r="H642" s="172" t="s">
        <v>1277</v>
      </c>
      <c r="I642" s="308" t="s">
        <v>114</v>
      </c>
      <c r="J642" s="150">
        <f t="shared" si="42"/>
        <v>44896</v>
      </c>
      <c r="K642" s="367">
        <v>44899</v>
      </c>
      <c r="L642" s="272"/>
      <c r="M642" s="308"/>
      <c r="N642" s="308"/>
      <c r="O642" s="308"/>
      <c r="P642" s="308"/>
      <c r="Q642" s="308"/>
      <c r="R642" s="308"/>
      <c r="S642" s="308"/>
      <c r="T642" s="308"/>
      <c r="U642" s="308"/>
      <c r="V642" s="308"/>
      <c r="W642" s="308"/>
      <c r="X642" s="184"/>
      <c r="Y642" s="307"/>
      <c r="Z642" s="248"/>
      <c r="AA642" s="308"/>
      <c r="AB642" s="155" t="str">
        <f t="shared" si="40"/>
        <v>0608/SPB-SDD/XI/2022</v>
      </c>
      <c r="AC642" s="150">
        <f t="shared" si="41"/>
        <v>44899</v>
      </c>
      <c r="AD642" s="174">
        <v>3000000</v>
      </c>
      <c r="AE642" s="308"/>
      <c r="AF642" s="308"/>
      <c r="AG642" s="152">
        <v>44886</v>
      </c>
      <c r="AH642" s="145" t="s">
        <v>2203</v>
      </c>
      <c r="AI642" s="318">
        <v>1114612500</v>
      </c>
      <c r="AJ642" s="273">
        <v>1</v>
      </c>
    </row>
    <row r="643" spans="1:36" ht="31.5" x14ac:dyDescent="0.25">
      <c r="A643" s="363" t="s">
        <v>2241</v>
      </c>
      <c r="B643" s="52">
        <v>44925</v>
      </c>
      <c r="C643" s="245" t="s">
        <v>2868</v>
      </c>
      <c r="D643" s="172" t="s">
        <v>1275</v>
      </c>
      <c r="E643" s="328" t="s">
        <v>51</v>
      </c>
      <c r="F643" s="328" t="s">
        <v>104</v>
      </c>
      <c r="G643" s="174">
        <v>3500000</v>
      </c>
      <c r="H643" s="172" t="s">
        <v>1275</v>
      </c>
      <c r="I643" s="308" t="s">
        <v>114</v>
      </c>
      <c r="J643" s="150">
        <f t="shared" si="42"/>
        <v>44925</v>
      </c>
      <c r="K643" s="367">
        <v>44898</v>
      </c>
      <c r="L643" s="272"/>
      <c r="M643" s="308"/>
      <c r="N643" s="308"/>
      <c r="O643" s="308"/>
      <c r="P643" s="308"/>
      <c r="Q643" s="308"/>
      <c r="R643" s="308"/>
      <c r="S643" s="308"/>
      <c r="T643" s="308"/>
      <c r="U643" s="308"/>
      <c r="V643" s="308"/>
      <c r="W643" s="308"/>
      <c r="X643" s="184"/>
      <c r="Y643" s="307"/>
      <c r="Z643" s="248"/>
      <c r="AA643" s="308"/>
      <c r="AB643" s="155" t="str">
        <f t="shared" si="40"/>
        <v>0609/SPB-SDD/XI/2022</v>
      </c>
      <c r="AC643" s="150">
        <f t="shared" si="41"/>
        <v>44898</v>
      </c>
      <c r="AD643" s="174">
        <v>3500000</v>
      </c>
      <c r="AE643" s="308"/>
      <c r="AF643" s="308"/>
      <c r="AG643" s="152">
        <v>44886</v>
      </c>
      <c r="AH643" s="145" t="s">
        <v>2203</v>
      </c>
      <c r="AI643" s="318">
        <v>1114612500</v>
      </c>
      <c r="AJ643" s="273">
        <v>1</v>
      </c>
    </row>
    <row r="644" spans="1:36" ht="31.5" x14ac:dyDescent="0.25">
      <c r="A644" s="363" t="s">
        <v>2242</v>
      </c>
      <c r="B644" s="52">
        <v>44895</v>
      </c>
      <c r="C644" s="245" t="s">
        <v>2867</v>
      </c>
      <c r="D644" s="172" t="s">
        <v>2172</v>
      </c>
      <c r="E644" s="328" t="s">
        <v>51</v>
      </c>
      <c r="F644" s="328" t="s">
        <v>104</v>
      </c>
      <c r="G644" s="174">
        <v>3500000</v>
      </c>
      <c r="H644" s="172" t="s">
        <v>2172</v>
      </c>
      <c r="I644" s="308" t="s">
        <v>114</v>
      </c>
      <c r="J644" s="150">
        <f t="shared" si="42"/>
        <v>44895</v>
      </c>
      <c r="K644" s="367">
        <v>44898</v>
      </c>
      <c r="L644" s="272"/>
      <c r="M644" s="308"/>
      <c r="N644" s="308"/>
      <c r="O644" s="308"/>
      <c r="P644" s="308"/>
      <c r="Q644" s="308"/>
      <c r="R644" s="308"/>
      <c r="S644" s="308"/>
      <c r="T644" s="308"/>
      <c r="U644" s="308"/>
      <c r="V644" s="308"/>
      <c r="W644" s="308"/>
      <c r="X644" s="184"/>
      <c r="Y644" s="307"/>
      <c r="Z644" s="248"/>
      <c r="AA644" s="308"/>
      <c r="AB644" s="155" t="str">
        <f t="shared" si="40"/>
        <v>0610/SPB-SDD/XI/2022</v>
      </c>
      <c r="AC644" s="150">
        <f t="shared" si="41"/>
        <v>44898</v>
      </c>
      <c r="AD644" s="174">
        <v>3500000</v>
      </c>
      <c r="AE644" s="308"/>
      <c r="AF644" s="308"/>
      <c r="AG644" s="152">
        <v>44886</v>
      </c>
      <c r="AH644" s="145" t="s">
        <v>2203</v>
      </c>
      <c r="AI644" s="318">
        <v>1114612500</v>
      </c>
      <c r="AJ644" s="273">
        <v>1</v>
      </c>
    </row>
    <row r="645" spans="1:36" ht="31.5" x14ac:dyDescent="0.25">
      <c r="A645" s="363" t="s">
        <v>2243</v>
      </c>
      <c r="B645" s="52" t="s">
        <v>2909</v>
      </c>
      <c r="C645" s="245" t="s">
        <v>2869</v>
      </c>
      <c r="D645" s="172" t="s">
        <v>1283</v>
      </c>
      <c r="E645" s="328" t="s">
        <v>51</v>
      </c>
      <c r="F645" s="328" t="s">
        <v>104</v>
      </c>
      <c r="G645" s="174">
        <v>3000000</v>
      </c>
      <c r="H645" s="172" t="s">
        <v>1283</v>
      </c>
      <c r="I645" s="308" t="s">
        <v>114</v>
      </c>
      <c r="J645" s="150" t="str">
        <f t="shared" si="42"/>
        <v>02-12-2022</v>
      </c>
      <c r="K645" s="367">
        <v>44900</v>
      </c>
      <c r="L645" s="272"/>
      <c r="M645" s="308"/>
      <c r="N645" s="308"/>
      <c r="O645" s="308"/>
      <c r="P645" s="308"/>
      <c r="Q645" s="308"/>
      <c r="R645" s="308"/>
      <c r="S645" s="308"/>
      <c r="T645" s="308"/>
      <c r="U645" s="308"/>
      <c r="V645" s="308"/>
      <c r="W645" s="308"/>
      <c r="X645" s="184"/>
      <c r="Y645" s="307"/>
      <c r="Z645" s="248"/>
      <c r="AA645" s="308"/>
      <c r="AB645" s="155" t="str">
        <f t="shared" si="40"/>
        <v>0611/SPB-SDD/XI/2022</v>
      </c>
      <c r="AC645" s="150">
        <f t="shared" si="41"/>
        <v>44900</v>
      </c>
      <c r="AD645" s="174">
        <v>3000000</v>
      </c>
      <c r="AE645" s="308"/>
      <c r="AF645" s="308"/>
      <c r="AG645" s="152">
        <v>44886</v>
      </c>
      <c r="AH645" s="145" t="s">
        <v>2203</v>
      </c>
      <c r="AI645" s="318">
        <v>1114612500</v>
      </c>
      <c r="AJ645" s="273">
        <v>1</v>
      </c>
    </row>
    <row r="646" spans="1:36" ht="31.5" x14ac:dyDescent="0.25">
      <c r="A646" s="363" t="s">
        <v>2244</v>
      </c>
      <c r="B646" s="52">
        <v>44897</v>
      </c>
      <c r="C646" s="245" t="s">
        <v>2871</v>
      </c>
      <c r="D646" s="172" t="s">
        <v>2173</v>
      </c>
      <c r="E646" s="328" t="s">
        <v>51</v>
      </c>
      <c r="F646" s="328" t="s">
        <v>104</v>
      </c>
      <c r="G646" s="174">
        <v>3500000</v>
      </c>
      <c r="H646" s="172" t="s">
        <v>2173</v>
      </c>
      <c r="I646" s="308" t="s">
        <v>114</v>
      </c>
      <c r="J646" s="150">
        <f t="shared" si="42"/>
        <v>44897</v>
      </c>
      <c r="K646" s="367">
        <v>44900</v>
      </c>
      <c r="L646" s="272"/>
      <c r="M646" s="308"/>
      <c r="N646" s="308"/>
      <c r="O646" s="308"/>
      <c r="P646" s="308"/>
      <c r="Q646" s="308"/>
      <c r="R646" s="308"/>
      <c r="S646" s="308"/>
      <c r="T646" s="308"/>
      <c r="U646" s="308"/>
      <c r="V646" s="308"/>
      <c r="W646" s="308"/>
      <c r="X646" s="184"/>
      <c r="Y646" s="307"/>
      <c r="Z646" s="248"/>
      <c r="AA646" s="308"/>
      <c r="AB646" s="155" t="str">
        <f t="shared" si="40"/>
        <v>0612/SPB-SDD/XI/2022</v>
      </c>
      <c r="AC646" s="150">
        <f t="shared" si="41"/>
        <v>44900</v>
      </c>
      <c r="AD646" s="174">
        <v>3500000</v>
      </c>
      <c r="AE646" s="308"/>
      <c r="AF646" s="308"/>
      <c r="AG646" s="152">
        <v>44886</v>
      </c>
      <c r="AH646" s="145" t="s">
        <v>2203</v>
      </c>
      <c r="AI646" s="318">
        <v>1114612500</v>
      </c>
      <c r="AJ646" s="273">
        <v>1</v>
      </c>
    </row>
    <row r="647" spans="1:36" ht="31.5" x14ac:dyDescent="0.25">
      <c r="A647" s="363" t="s">
        <v>2245</v>
      </c>
      <c r="B647" s="52">
        <v>44925</v>
      </c>
      <c r="C647" s="245" t="s">
        <v>2870</v>
      </c>
      <c r="D647" s="172" t="s">
        <v>2174</v>
      </c>
      <c r="E647" s="328" t="s">
        <v>51</v>
      </c>
      <c r="F647" s="328" t="s">
        <v>104</v>
      </c>
      <c r="G647" s="174">
        <v>3000000</v>
      </c>
      <c r="H647" s="172" t="s">
        <v>2174</v>
      </c>
      <c r="I647" s="308" t="s">
        <v>2196</v>
      </c>
      <c r="J647" s="150">
        <f t="shared" si="42"/>
        <v>44925</v>
      </c>
      <c r="K647" s="367">
        <v>44900</v>
      </c>
      <c r="L647" s="272"/>
      <c r="M647" s="308"/>
      <c r="N647" s="308"/>
      <c r="O647" s="308"/>
      <c r="P647" s="308"/>
      <c r="Q647" s="308"/>
      <c r="R647" s="308"/>
      <c r="S647" s="308"/>
      <c r="T647" s="308"/>
      <c r="U647" s="308"/>
      <c r="V647" s="308"/>
      <c r="W647" s="308"/>
      <c r="X647" s="184"/>
      <c r="Y647" s="307"/>
      <c r="Z647" s="248"/>
      <c r="AA647" s="308"/>
      <c r="AB647" s="155" t="str">
        <f t="shared" si="40"/>
        <v>0613/SPB-SDD/XI/2022</v>
      </c>
      <c r="AC647" s="150">
        <f t="shared" si="41"/>
        <v>44900</v>
      </c>
      <c r="AD647" s="174">
        <v>3000000</v>
      </c>
      <c r="AE647" s="308"/>
      <c r="AF647" s="308"/>
      <c r="AG647" s="152">
        <v>44886</v>
      </c>
      <c r="AH647" s="145" t="s">
        <v>2203</v>
      </c>
      <c r="AI647" s="318">
        <v>1114612500</v>
      </c>
      <c r="AJ647" s="273">
        <v>1</v>
      </c>
    </row>
    <row r="648" spans="1:36" ht="31.5" x14ac:dyDescent="0.25">
      <c r="A648" s="363" t="s">
        <v>2246</v>
      </c>
      <c r="B648" s="52">
        <v>44896</v>
      </c>
      <c r="C648" s="245" t="s">
        <v>2872</v>
      </c>
      <c r="D648" s="172" t="s">
        <v>1289</v>
      </c>
      <c r="E648" s="328" t="s">
        <v>51</v>
      </c>
      <c r="F648" s="328" t="s">
        <v>104</v>
      </c>
      <c r="G648" s="174">
        <v>3500000</v>
      </c>
      <c r="H648" s="172" t="s">
        <v>1289</v>
      </c>
      <c r="I648" s="308" t="s">
        <v>114</v>
      </c>
      <c r="J648" s="150">
        <f t="shared" si="42"/>
        <v>44896</v>
      </c>
      <c r="K648" s="367">
        <v>44899</v>
      </c>
      <c r="L648" s="272"/>
      <c r="M648" s="308"/>
      <c r="N648" s="308"/>
      <c r="O648" s="308"/>
      <c r="P648" s="308"/>
      <c r="Q648" s="308"/>
      <c r="R648" s="308"/>
      <c r="S648" s="308"/>
      <c r="T648" s="308"/>
      <c r="U648" s="308"/>
      <c r="V648" s="308"/>
      <c r="W648" s="308"/>
      <c r="X648" s="184"/>
      <c r="Y648" s="307"/>
      <c r="Z648" s="248"/>
      <c r="AA648" s="308"/>
      <c r="AB648" s="155" t="str">
        <f t="shared" si="40"/>
        <v>0614/SPB-SDD/XI/2022</v>
      </c>
      <c r="AC648" s="150">
        <f t="shared" si="41"/>
        <v>44899</v>
      </c>
      <c r="AD648" s="174">
        <v>3500000</v>
      </c>
      <c r="AE648" s="308"/>
      <c r="AF648" s="308"/>
      <c r="AG648" s="152">
        <v>44886</v>
      </c>
      <c r="AH648" s="145" t="s">
        <v>2203</v>
      </c>
      <c r="AI648" s="318">
        <v>1114612500</v>
      </c>
      <c r="AJ648" s="273">
        <v>1</v>
      </c>
    </row>
    <row r="649" spans="1:36" ht="31.5" x14ac:dyDescent="0.25">
      <c r="A649" s="363" t="s">
        <v>2247</v>
      </c>
      <c r="B649" s="52">
        <v>44896</v>
      </c>
      <c r="C649" s="245" t="s">
        <v>2874</v>
      </c>
      <c r="D649" s="172" t="s">
        <v>1286</v>
      </c>
      <c r="E649" s="328" t="s">
        <v>51</v>
      </c>
      <c r="F649" s="328" t="s">
        <v>104</v>
      </c>
      <c r="G649" s="174">
        <v>3500000</v>
      </c>
      <c r="H649" s="172" t="s">
        <v>1286</v>
      </c>
      <c r="I649" s="308" t="s">
        <v>114</v>
      </c>
      <c r="J649" s="150">
        <f t="shared" si="42"/>
        <v>44896</v>
      </c>
      <c r="K649" s="367">
        <v>44899</v>
      </c>
      <c r="L649" s="272"/>
      <c r="M649" s="308"/>
      <c r="N649" s="308"/>
      <c r="O649" s="308"/>
      <c r="P649" s="308"/>
      <c r="Q649" s="308"/>
      <c r="R649" s="308"/>
      <c r="S649" s="308"/>
      <c r="T649" s="308"/>
      <c r="U649" s="308"/>
      <c r="V649" s="308"/>
      <c r="W649" s="308"/>
      <c r="X649" s="184"/>
      <c r="Y649" s="307"/>
      <c r="Z649" s="248"/>
      <c r="AA649" s="308"/>
      <c r="AB649" s="155" t="str">
        <f t="shared" si="40"/>
        <v>0615/SPB-SDD/XI/2022</v>
      </c>
      <c r="AC649" s="150">
        <f t="shared" si="41"/>
        <v>44899</v>
      </c>
      <c r="AD649" s="174">
        <v>3500000</v>
      </c>
      <c r="AE649" s="308"/>
      <c r="AF649" s="308"/>
      <c r="AG649" s="152">
        <v>44886</v>
      </c>
      <c r="AH649" s="145" t="s">
        <v>2203</v>
      </c>
      <c r="AI649" s="318">
        <v>1114612500</v>
      </c>
      <c r="AJ649" s="273">
        <v>1</v>
      </c>
    </row>
    <row r="650" spans="1:36" ht="31.5" x14ac:dyDescent="0.25">
      <c r="A650" s="363" t="s">
        <v>2248</v>
      </c>
      <c r="B650" s="52">
        <v>44925</v>
      </c>
      <c r="C650" s="245" t="s">
        <v>2873</v>
      </c>
      <c r="D650" s="172" t="s">
        <v>2175</v>
      </c>
      <c r="E650" s="328" t="s">
        <v>51</v>
      </c>
      <c r="F650" s="328" t="s">
        <v>104</v>
      </c>
      <c r="G650" s="174">
        <v>2800000</v>
      </c>
      <c r="H650" s="172" t="s">
        <v>2175</v>
      </c>
      <c r="I650" s="308" t="s">
        <v>114</v>
      </c>
      <c r="J650" s="150">
        <f t="shared" si="42"/>
        <v>44925</v>
      </c>
      <c r="K650" s="367">
        <v>44898</v>
      </c>
      <c r="L650" s="272"/>
      <c r="M650" s="308"/>
      <c r="N650" s="308"/>
      <c r="O650" s="308"/>
      <c r="P650" s="308"/>
      <c r="Q650" s="308"/>
      <c r="R650" s="308"/>
      <c r="S650" s="308"/>
      <c r="T650" s="308"/>
      <c r="U650" s="308"/>
      <c r="V650" s="308"/>
      <c r="W650" s="308"/>
      <c r="X650" s="184"/>
      <c r="Y650" s="307"/>
      <c r="Z650" s="248"/>
      <c r="AA650" s="308"/>
      <c r="AB650" s="155" t="str">
        <f t="shared" si="40"/>
        <v>0616/SPB-SDD/XI/2022</v>
      </c>
      <c r="AC650" s="150">
        <f t="shared" si="41"/>
        <v>44898</v>
      </c>
      <c r="AD650" s="174">
        <v>2800000</v>
      </c>
      <c r="AE650" s="308"/>
      <c r="AF650" s="308"/>
      <c r="AG650" s="152">
        <v>44886</v>
      </c>
      <c r="AH650" s="145" t="s">
        <v>2203</v>
      </c>
      <c r="AI650" s="318">
        <v>1114612500</v>
      </c>
      <c r="AJ650" s="273">
        <v>1</v>
      </c>
    </row>
    <row r="651" spans="1:36" ht="31.5" x14ac:dyDescent="0.25">
      <c r="A651" s="363" t="s">
        <v>2249</v>
      </c>
      <c r="B651" s="152">
        <v>44897</v>
      </c>
      <c r="C651" s="245" t="s">
        <v>2875</v>
      </c>
      <c r="D651" s="172" t="s">
        <v>2176</v>
      </c>
      <c r="E651" s="328" t="s">
        <v>51</v>
      </c>
      <c r="F651" s="328" t="s">
        <v>104</v>
      </c>
      <c r="G651" s="174">
        <v>2000000</v>
      </c>
      <c r="H651" s="172" t="s">
        <v>2176</v>
      </c>
      <c r="I651" s="308" t="s">
        <v>133</v>
      </c>
      <c r="J651" s="150">
        <f t="shared" si="42"/>
        <v>44897</v>
      </c>
      <c r="K651" s="367">
        <v>44900</v>
      </c>
      <c r="L651" s="272"/>
      <c r="M651" s="308"/>
      <c r="N651" s="308"/>
      <c r="O651" s="308"/>
      <c r="P651" s="308"/>
      <c r="Q651" s="308"/>
      <c r="R651" s="308"/>
      <c r="S651" s="308"/>
      <c r="T651" s="308"/>
      <c r="U651" s="308"/>
      <c r="V651" s="308"/>
      <c r="W651" s="308"/>
      <c r="X651" s="184"/>
      <c r="Y651" s="307"/>
      <c r="Z651" s="248"/>
      <c r="AA651" s="308"/>
      <c r="AB651" s="155" t="str">
        <f t="shared" si="40"/>
        <v>0617/SPB-SDD/XI/2022</v>
      </c>
      <c r="AC651" s="150">
        <f t="shared" si="41"/>
        <v>44900</v>
      </c>
      <c r="AD651" s="174">
        <v>2000000</v>
      </c>
      <c r="AE651" s="308"/>
      <c r="AF651" s="308"/>
      <c r="AG651" s="152">
        <v>44886</v>
      </c>
      <c r="AH651" s="145" t="s">
        <v>2203</v>
      </c>
      <c r="AI651" s="318">
        <v>1114612500</v>
      </c>
      <c r="AJ651" s="273">
        <v>1</v>
      </c>
    </row>
    <row r="652" spans="1:36" ht="31.5" x14ac:dyDescent="0.25">
      <c r="A652" s="363" t="s">
        <v>2250</v>
      </c>
      <c r="B652" s="52">
        <v>44925</v>
      </c>
      <c r="C652" s="245" t="s">
        <v>2877</v>
      </c>
      <c r="D652" s="172" t="s">
        <v>2177</v>
      </c>
      <c r="E652" s="328" t="s">
        <v>51</v>
      </c>
      <c r="F652" s="328" t="s">
        <v>104</v>
      </c>
      <c r="G652" s="174">
        <v>2700000</v>
      </c>
      <c r="H652" s="172" t="s">
        <v>2177</v>
      </c>
      <c r="I652" s="308" t="s">
        <v>133</v>
      </c>
      <c r="J652" s="150">
        <f t="shared" si="42"/>
        <v>44925</v>
      </c>
      <c r="K652" s="367">
        <v>44899</v>
      </c>
      <c r="L652" s="272"/>
      <c r="M652" s="308"/>
      <c r="N652" s="308"/>
      <c r="O652" s="308"/>
      <c r="P652" s="308"/>
      <c r="Q652" s="308"/>
      <c r="R652" s="308"/>
      <c r="S652" s="308"/>
      <c r="T652" s="308"/>
      <c r="U652" s="308"/>
      <c r="V652" s="308"/>
      <c r="W652" s="308"/>
      <c r="X652" s="184"/>
      <c r="Y652" s="307"/>
      <c r="Z652" s="248"/>
      <c r="AA652" s="308"/>
      <c r="AB652" s="155" t="str">
        <f t="shared" si="40"/>
        <v>0618/SPB-SDD/XI/2022</v>
      </c>
      <c r="AC652" s="150">
        <f t="shared" si="41"/>
        <v>44899</v>
      </c>
      <c r="AD652" s="174">
        <v>2700000</v>
      </c>
      <c r="AE652" s="308"/>
      <c r="AF652" s="308"/>
      <c r="AG652" s="152">
        <v>44886</v>
      </c>
      <c r="AH652" s="145" t="s">
        <v>2203</v>
      </c>
      <c r="AI652" s="318">
        <v>1114612500</v>
      </c>
      <c r="AJ652" s="273">
        <v>1</v>
      </c>
    </row>
    <row r="653" spans="1:36" ht="31.5" x14ac:dyDescent="0.25">
      <c r="A653" s="363" t="s">
        <v>2251</v>
      </c>
      <c r="B653" s="52">
        <v>44893</v>
      </c>
      <c r="C653" s="245" t="s">
        <v>2876</v>
      </c>
      <c r="D653" s="172" t="s">
        <v>2178</v>
      </c>
      <c r="E653" s="328" t="s">
        <v>51</v>
      </c>
      <c r="F653" s="328" t="s">
        <v>104</v>
      </c>
      <c r="G653" s="174">
        <v>2500000</v>
      </c>
      <c r="H653" s="172" t="s">
        <v>2178</v>
      </c>
      <c r="I653" s="308" t="s">
        <v>114</v>
      </c>
      <c r="J653" s="150">
        <f t="shared" si="42"/>
        <v>44893</v>
      </c>
      <c r="K653" s="367">
        <v>44896</v>
      </c>
      <c r="L653" s="272"/>
      <c r="M653" s="308"/>
      <c r="N653" s="308"/>
      <c r="O653" s="308"/>
      <c r="P653" s="308"/>
      <c r="Q653" s="308"/>
      <c r="R653" s="308"/>
      <c r="S653" s="308"/>
      <c r="T653" s="308"/>
      <c r="U653" s="308"/>
      <c r="V653" s="308"/>
      <c r="W653" s="308"/>
      <c r="X653" s="184"/>
      <c r="Y653" s="307"/>
      <c r="Z653" s="248"/>
      <c r="AA653" s="308"/>
      <c r="AB653" s="155" t="str">
        <f t="shared" si="40"/>
        <v>0619/SPB-SDD/XI/2022</v>
      </c>
      <c r="AC653" s="150">
        <f t="shared" si="41"/>
        <v>44896</v>
      </c>
      <c r="AD653" s="174">
        <v>2500000</v>
      </c>
      <c r="AE653" s="308"/>
      <c r="AF653" s="308"/>
      <c r="AG653" s="152">
        <v>44886</v>
      </c>
      <c r="AH653" s="145" t="s">
        <v>2203</v>
      </c>
      <c r="AI653" s="318">
        <v>1114612500</v>
      </c>
      <c r="AJ653" s="273">
        <v>1</v>
      </c>
    </row>
    <row r="654" spans="1:36" ht="31.5" x14ac:dyDescent="0.25">
      <c r="A654" s="363" t="s">
        <v>2252</v>
      </c>
      <c r="B654" s="52">
        <v>44925</v>
      </c>
      <c r="C654" s="245" t="s">
        <v>2878</v>
      </c>
      <c r="D654" s="172" t="s">
        <v>217</v>
      </c>
      <c r="E654" s="328" t="s">
        <v>51</v>
      </c>
      <c r="F654" s="328" t="s">
        <v>104</v>
      </c>
      <c r="G654" s="174">
        <v>2500000</v>
      </c>
      <c r="H654" s="172" t="s">
        <v>217</v>
      </c>
      <c r="I654" s="308" t="s">
        <v>133</v>
      </c>
      <c r="J654" s="150">
        <f t="shared" si="42"/>
        <v>44925</v>
      </c>
      <c r="K654" s="367">
        <v>44899</v>
      </c>
      <c r="L654" s="272"/>
      <c r="M654" s="308"/>
      <c r="N654" s="308"/>
      <c r="O654" s="308"/>
      <c r="P654" s="308"/>
      <c r="Q654" s="308"/>
      <c r="R654" s="308"/>
      <c r="S654" s="308"/>
      <c r="T654" s="308"/>
      <c r="U654" s="308"/>
      <c r="V654" s="308"/>
      <c r="W654" s="308"/>
      <c r="X654" s="184"/>
      <c r="Y654" s="307"/>
      <c r="Z654" s="248"/>
      <c r="AA654" s="308"/>
      <c r="AB654" s="155" t="str">
        <f t="shared" si="40"/>
        <v>0620/SPB-SDD/XI/2022</v>
      </c>
      <c r="AC654" s="150">
        <f t="shared" si="41"/>
        <v>44899</v>
      </c>
      <c r="AD654" s="174">
        <v>2500000</v>
      </c>
      <c r="AE654" s="308"/>
      <c r="AF654" s="308"/>
      <c r="AG654" s="152">
        <v>44886</v>
      </c>
      <c r="AH654" s="145" t="s">
        <v>2203</v>
      </c>
      <c r="AI654" s="318">
        <v>1114612500</v>
      </c>
      <c r="AJ654" s="273">
        <v>1</v>
      </c>
    </row>
    <row r="655" spans="1:36" ht="31.5" x14ac:dyDescent="0.25">
      <c r="A655" s="363" t="s">
        <v>2253</v>
      </c>
      <c r="B655" s="152">
        <v>44896</v>
      </c>
      <c r="C655" s="245" t="s">
        <v>2880</v>
      </c>
      <c r="D655" s="172" t="s">
        <v>2179</v>
      </c>
      <c r="E655" s="328" t="s">
        <v>51</v>
      </c>
      <c r="F655" s="328" t="s">
        <v>104</v>
      </c>
      <c r="G655" s="174">
        <v>3000000</v>
      </c>
      <c r="H655" s="172" t="s">
        <v>2179</v>
      </c>
      <c r="I655" s="308" t="s">
        <v>114</v>
      </c>
      <c r="J655" s="150">
        <f t="shared" si="42"/>
        <v>44896</v>
      </c>
      <c r="K655" s="367">
        <v>44899</v>
      </c>
      <c r="L655" s="272"/>
      <c r="M655" s="308"/>
      <c r="N655" s="308"/>
      <c r="O655" s="308"/>
      <c r="P655" s="308"/>
      <c r="Q655" s="308"/>
      <c r="R655" s="308"/>
      <c r="S655" s="308"/>
      <c r="T655" s="308"/>
      <c r="U655" s="308"/>
      <c r="V655" s="308"/>
      <c r="W655" s="308"/>
      <c r="X655" s="184"/>
      <c r="Y655" s="307"/>
      <c r="Z655" s="248"/>
      <c r="AA655" s="308"/>
      <c r="AB655" s="155" t="str">
        <f t="shared" si="40"/>
        <v>0621/SPB-SDD/XI/2022</v>
      </c>
      <c r="AC655" s="150">
        <f t="shared" si="41"/>
        <v>44899</v>
      </c>
      <c r="AD655" s="174">
        <v>3000000</v>
      </c>
      <c r="AE655" s="308"/>
      <c r="AF655" s="308"/>
      <c r="AG655" s="152">
        <v>44886</v>
      </c>
      <c r="AH655" s="145" t="s">
        <v>2203</v>
      </c>
      <c r="AI655" s="318">
        <v>1114612500</v>
      </c>
      <c r="AJ655" s="273">
        <v>1</v>
      </c>
    </row>
    <row r="656" spans="1:36" ht="31.5" x14ac:dyDescent="0.25">
      <c r="A656" s="363" t="s">
        <v>2254</v>
      </c>
      <c r="B656" s="52">
        <v>44896</v>
      </c>
      <c r="C656" s="245" t="s">
        <v>2879</v>
      </c>
      <c r="D656" s="172" t="s">
        <v>224</v>
      </c>
      <c r="E656" s="328" t="s">
        <v>51</v>
      </c>
      <c r="F656" s="328" t="s">
        <v>104</v>
      </c>
      <c r="G656" s="174">
        <v>4500000</v>
      </c>
      <c r="H656" s="172" t="s">
        <v>224</v>
      </c>
      <c r="I656" s="308" t="s">
        <v>133</v>
      </c>
      <c r="J656" s="150">
        <f t="shared" si="42"/>
        <v>44896</v>
      </c>
      <c r="K656" s="367">
        <v>44900</v>
      </c>
      <c r="L656" s="272"/>
      <c r="M656" s="308"/>
      <c r="N656" s="308"/>
      <c r="O656" s="308"/>
      <c r="P656" s="308"/>
      <c r="Q656" s="308"/>
      <c r="R656" s="308"/>
      <c r="S656" s="308"/>
      <c r="T656" s="308"/>
      <c r="U656" s="308"/>
      <c r="V656" s="308"/>
      <c r="W656" s="308"/>
      <c r="X656" s="184"/>
      <c r="Y656" s="307"/>
      <c r="Z656" s="248"/>
      <c r="AA656" s="308"/>
      <c r="AB656" s="155" t="str">
        <f t="shared" si="40"/>
        <v>0622/SPB-SDD/XI/2022</v>
      </c>
      <c r="AC656" s="150">
        <f t="shared" si="41"/>
        <v>44900</v>
      </c>
      <c r="AD656" s="174">
        <v>4500000</v>
      </c>
      <c r="AE656" s="308"/>
      <c r="AF656" s="308"/>
      <c r="AG656" s="152">
        <v>44886</v>
      </c>
      <c r="AH656" s="145" t="s">
        <v>2203</v>
      </c>
      <c r="AI656" s="318">
        <v>1114612500</v>
      </c>
      <c r="AJ656" s="273">
        <v>1</v>
      </c>
    </row>
    <row r="657" spans="1:36" ht="31.5" x14ac:dyDescent="0.25">
      <c r="A657" s="363" t="s">
        <v>2255</v>
      </c>
      <c r="B657" s="52">
        <v>44896</v>
      </c>
      <c r="C657" s="245" t="s">
        <v>2881</v>
      </c>
      <c r="D657" s="172" t="s">
        <v>228</v>
      </c>
      <c r="E657" s="328" t="s">
        <v>51</v>
      </c>
      <c r="F657" s="328" t="s">
        <v>104</v>
      </c>
      <c r="G657" s="174">
        <v>2500000</v>
      </c>
      <c r="H657" s="172" t="s">
        <v>228</v>
      </c>
      <c r="I657" s="308" t="s">
        <v>133</v>
      </c>
      <c r="J657" s="150">
        <f t="shared" si="42"/>
        <v>44896</v>
      </c>
      <c r="K657" s="367">
        <v>44900</v>
      </c>
      <c r="L657" s="272"/>
      <c r="M657" s="308"/>
      <c r="N657" s="308"/>
      <c r="O657" s="308"/>
      <c r="P657" s="308"/>
      <c r="Q657" s="308"/>
      <c r="R657" s="308"/>
      <c r="S657" s="308"/>
      <c r="T657" s="308"/>
      <c r="U657" s="308"/>
      <c r="V657" s="308"/>
      <c r="W657" s="308"/>
      <c r="X657" s="184"/>
      <c r="Y657" s="307"/>
      <c r="Z657" s="248"/>
      <c r="AA657" s="308"/>
      <c r="AB657" s="155" t="str">
        <f t="shared" si="40"/>
        <v>0623/SPB-SDD/XI/2022</v>
      </c>
      <c r="AC657" s="150">
        <f t="shared" si="41"/>
        <v>44900</v>
      </c>
      <c r="AD657" s="174">
        <v>2500000</v>
      </c>
      <c r="AE657" s="308"/>
      <c r="AF657" s="308"/>
      <c r="AG657" s="152">
        <v>44886</v>
      </c>
      <c r="AH657" s="145" t="s">
        <v>2203</v>
      </c>
      <c r="AI657" s="318">
        <v>1114612500</v>
      </c>
      <c r="AJ657" s="273">
        <v>1</v>
      </c>
    </row>
    <row r="658" spans="1:36" ht="31.5" x14ac:dyDescent="0.25">
      <c r="A658" s="363" t="s">
        <v>2256</v>
      </c>
      <c r="B658" s="52">
        <v>44897</v>
      </c>
      <c r="C658" s="245" t="s">
        <v>2883</v>
      </c>
      <c r="D658" s="172" t="s">
        <v>2180</v>
      </c>
      <c r="E658" s="328" t="s">
        <v>51</v>
      </c>
      <c r="F658" s="328" t="s">
        <v>104</v>
      </c>
      <c r="G658" s="174">
        <v>3000000</v>
      </c>
      <c r="H658" s="172" t="s">
        <v>2180</v>
      </c>
      <c r="I658" s="308" t="s">
        <v>114</v>
      </c>
      <c r="J658" s="150">
        <f t="shared" si="42"/>
        <v>44897</v>
      </c>
      <c r="K658" s="367">
        <v>44900</v>
      </c>
      <c r="L658" s="272"/>
      <c r="M658" s="308"/>
      <c r="N658" s="308"/>
      <c r="O658" s="308"/>
      <c r="P658" s="308"/>
      <c r="Q658" s="308"/>
      <c r="R658" s="308"/>
      <c r="S658" s="308"/>
      <c r="T658" s="308"/>
      <c r="U658" s="308"/>
      <c r="V658" s="308"/>
      <c r="W658" s="308"/>
      <c r="X658" s="184"/>
      <c r="Y658" s="307"/>
      <c r="Z658" s="248"/>
      <c r="AA658" s="308"/>
      <c r="AB658" s="155" t="str">
        <f t="shared" si="40"/>
        <v>0624/SPB-SDD/XI/2022</v>
      </c>
      <c r="AC658" s="150">
        <f t="shared" si="41"/>
        <v>44900</v>
      </c>
      <c r="AD658" s="174">
        <v>3000000</v>
      </c>
      <c r="AE658" s="308"/>
      <c r="AF658" s="308"/>
      <c r="AG658" s="152">
        <v>44886</v>
      </c>
      <c r="AH658" s="145" t="s">
        <v>2203</v>
      </c>
      <c r="AI658" s="318">
        <v>1114612500</v>
      </c>
      <c r="AJ658" s="273">
        <v>1</v>
      </c>
    </row>
    <row r="659" spans="1:36" ht="31.5" x14ac:dyDescent="0.25">
      <c r="A659" s="363" t="s">
        <v>2257</v>
      </c>
      <c r="B659" s="52">
        <v>44895</v>
      </c>
      <c r="C659" s="245" t="s">
        <v>2882</v>
      </c>
      <c r="D659" s="172" t="s">
        <v>224</v>
      </c>
      <c r="E659" s="328" t="s">
        <v>51</v>
      </c>
      <c r="F659" s="328" t="s">
        <v>104</v>
      </c>
      <c r="G659" s="174">
        <v>4500000</v>
      </c>
      <c r="H659" s="172" t="s">
        <v>224</v>
      </c>
      <c r="I659" s="308" t="s">
        <v>133</v>
      </c>
      <c r="J659" s="150">
        <f t="shared" si="42"/>
        <v>44895</v>
      </c>
      <c r="K659" s="367">
        <v>44899</v>
      </c>
      <c r="L659" s="272"/>
      <c r="M659" s="308"/>
      <c r="N659" s="308"/>
      <c r="O659" s="308"/>
      <c r="P659" s="308"/>
      <c r="Q659" s="308"/>
      <c r="R659" s="308"/>
      <c r="S659" s="308"/>
      <c r="T659" s="308"/>
      <c r="U659" s="308"/>
      <c r="V659" s="308"/>
      <c r="W659" s="308"/>
      <c r="X659" s="184"/>
      <c r="Y659" s="307"/>
      <c r="Z659" s="248"/>
      <c r="AA659" s="308"/>
      <c r="AB659" s="155" t="str">
        <f t="shared" si="40"/>
        <v>0625/SPB-SDD/XI/2022</v>
      </c>
      <c r="AC659" s="150">
        <f t="shared" si="41"/>
        <v>44899</v>
      </c>
      <c r="AD659" s="174">
        <v>4500000</v>
      </c>
      <c r="AE659" s="308"/>
      <c r="AF659" s="308"/>
      <c r="AG659" s="152">
        <v>44886</v>
      </c>
      <c r="AH659" s="145" t="s">
        <v>2203</v>
      </c>
      <c r="AI659" s="318">
        <v>1114612500</v>
      </c>
      <c r="AJ659" s="273">
        <v>1</v>
      </c>
    </row>
    <row r="660" spans="1:36" ht="31.5" x14ac:dyDescent="0.25">
      <c r="A660" s="363" t="s">
        <v>2258</v>
      </c>
      <c r="B660" s="52">
        <v>44893</v>
      </c>
      <c r="C660" s="245" t="s">
        <v>2884</v>
      </c>
      <c r="D660" s="172" t="s">
        <v>2181</v>
      </c>
      <c r="E660" s="328" t="s">
        <v>51</v>
      </c>
      <c r="F660" s="328" t="s">
        <v>104</v>
      </c>
      <c r="G660" s="174">
        <v>3500000</v>
      </c>
      <c r="H660" s="172" t="s">
        <v>2181</v>
      </c>
      <c r="I660" s="308" t="s">
        <v>133</v>
      </c>
      <c r="J660" s="150">
        <f t="shared" si="42"/>
        <v>44893</v>
      </c>
      <c r="K660" s="367">
        <v>44897</v>
      </c>
      <c r="L660" s="272"/>
      <c r="M660" s="308"/>
      <c r="N660" s="308"/>
      <c r="O660" s="308"/>
      <c r="P660" s="308"/>
      <c r="Q660" s="308"/>
      <c r="R660" s="308"/>
      <c r="S660" s="308"/>
      <c r="T660" s="308"/>
      <c r="U660" s="308"/>
      <c r="V660" s="308"/>
      <c r="W660" s="308"/>
      <c r="X660" s="184"/>
      <c r="Y660" s="307"/>
      <c r="Z660" s="248"/>
      <c r="AA660" s="308"/>
      <c r="AB660" s="155" t="str">
        <f t="shared" si="40"/>
        <v>0626/SPB-SDD/XI/2022</v>
      </c>
      <c r="AC660" s="150">
        <f t="shared" si="41"/>
        <v>44897</v>
      </c>
      <c r="AD660" s="174">
        <v>3500000</v>
      </c>
      <c r="AE660" s="308"/>
      <c r="AF660" s="308"/>
      <c r="AG660" s="152">
        <v>44886</v>
      </c>
      <c r="AH660" s="145" t="s">
        <v>2203</v>
      </c>
      <c r="AI660" s="318">
        <v>1114612500</v>
      </c>
      <c r="AJ660" s="273">
        <v>1</v>
      </c>
    </row>
    <row r="661" spans="1:36" ht="31.5" x14ac:dyDescent="0.25">
      <c r="A661" s="363" t="s">
        <v>2259</v>
      </c>
      <c r="B661" s="52">
        <v>44925</v>
      </c>
      <c r="C661" s="245" t="s">
        <v>2886</v>
      </c>
      <c r="D661" s="172" t="s">
        <v>2182</v>
      </c>
      <c r="E661" s="328" t="s">
        <v>51</v>
      </c>
      <c r="F661" s="328" t="s">
        <v>104</v>
      </c>
      <c r="G661" s="174">
        <v>3350000</v>
      </c>
      <c r="H661" s="172" t="s">
        <v>2182</v>
      </c>
      <c r="I661" s="308" t="s">
        <v>114</v>
      </c>
      <c r="J661" s="150">
        <f t="shared" si="42"/>
        <v>44925</v>
      </c>
      <c r="K661" s="367">
        <v>44898</v>
      </c>
      <c r="L661" s="272"/>
      <c r="M661" s="308"/>
      <c r="N661" s="308"/>
      <c r="O661" s="308"/>
      <c r="P661" s="308"/>
      <c r="Q661" s="308"/>
      <c r="R661" s="308"/>
      <c r="S661" s="308"/>
      <c r="T661" s="308"/>
      <c r="U661" s="308"/>
      <c r="V661" s="308"/>
      <c r="W661" s="308"/>
      <c r="X661" s="184"/>
      <c r="Y661" s="307"/>
      <c r="Z661" s="248"/>
      <c r="AA661" s="308"/>
      <c r="AB661" s="155" t="str">
        <f t="shared" si="40"/>
        <v>0627/SPB-SDD/XI/2022</v>
      </c>
      <c r="AC661" s="150">
        <f t="shared" si="41"/>
        <v>44898</v>
      </c>
      <c r="AD661" s="174">
        <v>3350000</v>
      </c>
      <c r="AE661" s="308"/>
      <c r="AF661" s="308"/>
      <c r="AG661" s="152">
        <v>44886</v>
      </c>
      <c r="AH661" s="145" t="s">
        <v>2203</v>
      </c>
      <c r="AI661" s="318">
        <v>1114612500</v>
      </c>
      <c r="AJ661" s="273">
        <v>1</v>
      </c>
    </row>
    <row r="662" spans="1:36" ht="31.5" x14ac:dyDescent="0.25">
      <c r="A662" s="363" t="s">
        <v>2260</v>
      </c>
      <c r="B662" s="152">
        <v>44897</v>
      </c>
      <c r="C662" s="245" t="s">
        <v>2885</v>
      </c>
      <c r="D662" s="172" t="s">
        <v>116</v>
      </c>
      <c r="E662" s="328" t="s">
        <v>51</v>
      </c>
      <c r="F662" s="328" t="s">
        <v>104</v>
      </c>
      <c r="G662" s="174">
        <v>3150000</v>
      </c>
      <c r="H662" s="172" t="s">
        <v>116</v>
      </c>
      <c r="I662" s="308" t="s">
        <v>133</v>
      </c>
      <c r="J662" s="150">
        <f t="shared" si="42"/>
        <v>44897</v>
      </c>
      <c r="K662" s="367">
        <v>44901</v>
      </c>
      <c r="L662" s="272"/>
      <c r="M662" s="308"/>
      <c r="N662" s="308"/>
      <c r="O662" s="308"/>
      <c r="P662" s="308"/>
      <c r="Q662" s="308"/>
      <c r="R662" s="308"/>
      <c r="S662" s="308"/>
      <c r="T662" s="308"/>
      <c r="U662" s="308"/>
      <c r="V662" s="308"/>
      <c r="W662" s="308"/>
      <c r="X662" s="184"/>
      <c r="Y662" s="307"/>
      <c r="Z662" s="248"/>
      <c r="AA662" s="308"/>
      <c r="AB662" s="155" t="str">
        <f t="shared" si="40"/>
        <v>0628/SPB-SDD/XI/2022</v>
      </c>
      <c r="AC662" s="150">
        <f t="shared" si="41"/>
        <v>44901</v>
      </c>
      <c r="AD662" s="174">
        <v>3150000</v>
      </c>
      <c r="AE662" s="308"/>
      <c r="AF662" s="308"/>
      <c r="AG662" s="152">
        <v>44886</v>
      </c>
      <c r="AH662" s="145" t="s">
        <v>2203</v>
      </c>
      <c r="AI662" s="318">
        <v>1114612500</v>
      </c>
      <c r="AJ662" s="273">
        <v>1</v>
      </c>
    </row>
    <row r="663" spans="1:36" ht="31.5" x14ac:dyDescent="0.25">
      <c r="A663" s="363" t="s">
        <v>2261</v>
      </c>
      <c r="B663" s="52">
        <v>44897</v>
      </c>
      <c r="C663" s="245" t="s">
        <v>2887</v>
      </c>
      <c r="D663" s="172" t="s">
        <v>2183</v>
      </c>
      <c r="E663" s="328" t="s">
        <v>51</v>
      </c>
      <c r="F663" s="328" t="s">
        <v>104</v>
      </c>
      <c r="G663" s="174">
        <v>2250000</v>
      </c>
      <c r="H663" s="172" t="s">
        <v>2183</v>
      </c>
      <c r="I663" s="308" t="s">
        <v>133</v>
      </c>
      <c r="J663" s="150">
        <f t="shared" si="42"/>
        <v>44897</v>
      </c>
      <c r="K663" s="367">
        <v>44901</v>
      </c>
      <c r="L663" s="272"/>
      <c r="M663" s="308"/>
      <c r="N663" s="308"/>
      <c r="O663" s="308"/>
      <c r="P663" s="308"/>
      <c r="Q663" s="308"/>
      <c r="R663" s="308"/>
      <c r="S663" s="308"/>
      <c r="T663" s="308"/>
      <c r="U663" s="308"/>
      <c r="V663" s="308"/>
      <c r="W663" s="308"/>
      <c r="X663" s="184"/>
      <c r="Y663" s="307"/>
      <c r="Z663" s="248"/>
      <c r="AA663" s="308"/>
      <c r="AB663" s="155" t="str">
        <f t="shared" si="40"/>
        <v>0629/SPB-SDD/XI/2022</v>
      </c>
      <c r="AC663" s="150">
        <f t="shared" si="41"/>
        <v>44901</v>
      </c>
      <c r="AD663" s="174">
        <v>2250000</v>
      </c>
      <c r="AE663" s="308"/>
      <c r="AF663" s="308"/>
      <c r="AG663" s="152">
        <v>44886</v>
      </c>
      <c r="AH663" s="145" t="s">
        <v>2203</v>
      </c>
      <c r="AI663" s="318">
        <v>1114612500</v>
      </c>
      <c r="AJ663" s="273">
        <v>1</v>
      </c>
    </row>
    <row r="664" spans="1:36" ht="31.5" x14ac:dyDescent="0.25">
      <c r="A664" s="363" t="s">
        <v>2262</v>
      </c>
      <c r="B664" s="152">
        <v>44896</v>
      </c>
      <c r="C664" s="245" t="s">
        <v>2889</v>
      </c>
      <c r="D664" s="172" t="s">
        <v>1310</v>
      </c>
      <c r="E664" s="328" t="s">
        <v>51</v>
      </c>
      <c r="F664" s="328" t="s">
        <v>104</v>
      </c>
      <c r="G664" s="174">
        <v>2750000</v>
      </c>
      <c r="H664" s="172" t="s">
        <v>1310</v>
      </c>
      <c r="I664" s="308" t="s">
        <v>114</v>
      </c>
      <c r="J664" s="150">
        <f t="shared" si="42"/>
        <v>44896</v>
      </c>
      <c r="K664" s="367">
        <v>44899</v>
      </c>
      <c r="L664" s="272"/>
      <c r="M664" s="308"/>
      <c r="N664" s="308"/>
      <c r="O664" s="308"/>
      <c r="P664" s="308"/>
      <c r="Q664" s="308"/>
      <c r="R664" s="308"/>
      <c r="S664" s="308"/>
      <c r="T664" s="308"/>
      <c r="U664" s="308"/>
      <c r="V664" s="308"/>
      <c r="W664" s="308"/>
      <c r="X664" s="184"/>
      <c r="Y664" s="307"/>
      <c r="Z664" s="248"/>
      <c r="AA664" s="308"/>
      <c r="AB664" s="155" t="str">
        <f t="shared" si="40"/>
        <v>0630/SPB-SDD/XI/2022</v>
      </c>
      <c r="AC664" s="150">
        <f t="shared" si="41"/>
        <v>44899</v>
      </c>
      <c r="AD664" s="174">
        <v>2750000</v>
      </c>
      <c r="AE664" s="308"/>
      <c r="AF664" s="308"/>
      <c r="AG664" s="152">
        <v>44886</v>
      </c>
      <c r="AH664" s="145" t="s">
        <v>2203</v>
      </c>
      <c r="AI664" s="318">
        <v>1114612500</v>
      </c>
      <c r="AJ664" s="273">
        <v>1</v>
      </c>
    </row>
    <row r="665" spans="1:36" ht="31.5" x14ac:dyDescent="0.25">
      <c r="A665" s="363" t="s">
        <v>2263</v>
      </c>
      <c r="B665" s="52">
        <v>44896</v>
      </c>
      <c r="C665" s="245" t="s">
        <v>2888</v>
      </c>
      <c r="D665" s="172" t="s">
        <v>130</v>
      </c>
      <c r="E665" s="328" t="s">
        <v>51</v>
      </c>
      <c r="F665" s="328" t="s">
        <v>104</v>
      </c>
      <c r="G665" s="174">
        <v>2700000</v>
      </c>
      <c r="H665" s="172" t="s">
        <v>130</v>
      </c>
      <c r="I665" s="308" t="s">
        <v>133</v>
      </c>
      <c r="J665" s="150">
        <f t="shared" si="42"/>
        <v>44896</v>
      </c>
      <c r="K665" s="367">
        <v>44900</v>
      </c>
      <c r="L665" s="272"/>
      <c r="M665" s="308"/>
      <c r="N665" s="308"/>
      <c r="O665" s="308"/>
      <c r="P665" s="308"/>
      <c r="Q665" s="308"/>
      <c r="R665" s="308"/>
      <c r="S665" s="308"/>
      <c r="T665" s="308"/>
      <c r="U665" s="308"/>
      <c r="V665" s="308"/>
      <c r="W665" s="308"/>
      <c r="X665" s="184"/>
      <c r="Y665" s="307"/>
      <c r="Z665" s="248"/>
      <c r="AA665" s="308"/>
      <c r="AB665" s="155" t="str">
        <f t="shared" si="40"/>
        <v>0631/SPB-SDD/XI/2022</v>
      </c>
      <c r="AC665" s="150">
        <f t="shared" si="41"/>
        <v>44900</v>
      </c>
      <c r="AD665" s="174">
        <v>2700000</v>
      </c>
      <c r="AE665" s="308"/>
      <c r="AF665" s="308"/>
      <c r="AG665" s="152">
        <v>44886</v>
      </c>
      <c r="AH665" s="145" t="s">
        <v>2203</v>
      </c>
      <c r="AI665" s="318">
        <v>1114612500</v>
      </c>
      <c r="AJ665" s="273">
        <v>1</v>
      </c>
    </row>
    <row r="666" spans="1:36" ht="31.5" x14ac:dyDescent="0.25">
      <c r="A666" s="363" t="s">
        <v>2264</v>
      </c>
      <c r="B666" s="52">
        <v>44925</v>
      </c>
      <c r="C666" s="245" t="s">
        <v>2890</v>
      </c>
      <c r="D666" s="172" t="s">
        <v>2184</v>
      </c>
      <c r="E666" s="328" t="s">
        <v>51</v>
      </c>
      <c r="F666" s="328" t="s">
        <v>104</v>
      </c>
      <c r="G666" s="174">
        <v>2300000</v>
      </c>
      <c r="H666" s="172" t="s">
        <v>2184</v>
      </c>
      <c r="I666" s="308" t="s">
        <v>114</v>
      </c>
      <c r="J666" s="150">
        <f t="shared" si="42"/>
        <v>44925</v>
      </c>
      <c r="K666" s="367">
        <v>44898</v>
      </c>
      <c r="L666" s="272"/>
      <c r="M666" s="308"/>
      <c r="N666" s="308"/>
      <c r="O666" s="308"/>
      <c r="P666" s="308"/>
      <c r="Q666" s="308"/>
      <c r="R666" s="308"/>
      <c r="S666" s="308"/>
      <c r="T666" s="308"/>
      <c r="U666" s="308"/>
      <c r="V666" s="308"/>
      <c r="W666" s="308"/>
      <c r="X666" s="184"/>
      <c r="Y666" s="307"/>
      <c r="Z666" s="248"/>
      <c r="AA666" s="308"/>
      <c r="AB666" s="155" t="str">
        <f t="shared" si="40"/>
        <v>0632/SPB-SDD/XI/2022</v>
      </c>
      <c r="AC666" s="150">
        <f t="shared" si="41"/>
        <v>44898</v>
      </c>
      <c r="AD666" s="174">
        <v>2300000</v>
      </c>
      <c r="AE666" s="308"/>
      <c r="AF666" s="308"/>
      <c r="AG666" s="152">
        <v>44886</v>
      </c>
      <c r="AH666" s="145" t="s">
        <v>2203</v>
      </c>
      <c r="AI666" s="318">
        <v>1114612500</v>
      </c>
      <c r="AJ666" s="273">
        <v>1</v>
      </c>
    </row>
    <row r="667" spans="1:36" ht="31.5" x14ac:dyDescent="0.25">
      <c r="A667" s="363" t="s">
        <v>2265</v>
      </c>
      <c r="B667" s="52">
        <v>44895</v>
      </c>
      <c r="C667" s="245" t="s">
        <v>2892</v>
      </c>
      <c r="D667" s="172" t="s">
        <v>2185</v>
      </c>
      <c r="E667" s="328" t="s">
        <v>51</v>
      </c>
      <c r="F667" s="328" t="s">
        <v>104</v>
      </c>
      <c r="G667" s="174">
        <v>5000000</v>
      </c>
      <c r="H667" s="172" t="s">
        <v>2185</v>
      </c>
      <c r="I667" s="308" t="s">
        <v>114</v>
      </c>
      <c r="J667" s="150">
        <f t="shared" si="42"/>
        <v>44895</v>
      </c>
      <c r="K667" s="367">
        <v>44898</v>
      </c>
      <c r="L667" s="272"/>
      <c r="M667" s="308"/>
      <c r="N667" s="308"/>
      <c r="O667" s="308"/>
      <c r="P667" s="308"/>
      <c r="Q667" s="308"/>
      <c r="R667" s="308"/>
      <c r="S667" s="308"/>
      <c r="T667" s="308"/>
      <c r="U667" s="308"/>
      <c r="V667" s="308"/>
      <c r="W667" s="308"/>
      <c r="X667" s="184"/>
      <c r="Y667" s="307"/>
      <c r="Z667" s="248"/>
      <c r="AA667" s="308"/>
      <c r="AB667" s="155" t="str">
        <f t="shared" si="40"/>
        <v>0633/SPB-SDD/XI/2022</v>
      </c>
      <c r="AC667" s="150">
        <f t="shared" si="41"/>
        <v>44898</v>
      </c>
      <c r="AD667" s="174">
        <v>5000000</v>
      </c>
      <c r="AE667" s="308"/>
      <c r="AF667" s="308"/>
      <c r="AG667" s="152">
        <v>44886</v>
      </c>
      <c r="AH667" s="145" t="s">
        <v>2203</v>
      </c>
      <c r="AI667" s="318">
        <v>1114612500</v>
      </c>
      <c r="AJ667" s="273">
        <v>1</v>
      </c>
    </row>
    <row r="668" spans="1:36" ht="31.5" x14ac:dyDescent="0.25">
      <c r="A668" s="363" t="s">
        <v>2266</v>
      </c>
      <c r="B668" s="52" t="s">
        <v>2909</v>
      </c>
      <c r="C668" s="245" t="s">
        <v>2891</v>
      </c>
      <c r="D668" s="172" t="s">
        <v>1312</v>
      </c>
      <c r="E668" s="328" t="s">
        <v>51</v>
      </c>
      <c r="F668" s="328" t="s">
        <v>104</v>
      </c>
      <c r="G668" s="174">
        <v>5000000</v>
      </c>
      <c r="H668" s="172" t="s">
        <v>1312</v>
      </c>
      <c r="I668" s="308" t="s">
        <v>114</v>
      </c>
      <c r="J668" s="150" t="str">
        <f t="shared" si="42"/>
        <v>02-12-2022</v>
      </c>
      <c r="K668" s="367">
        <v>44900</v>
      </c>
      <c r="L668" s="272"/>
      <c r="M668" s="308"/>
      <c r="N668" s="308"/>
      <c r="O668" s="308"/>
      <c r="P668" s="308"/>
      <c r="Q668" s="308"/>
      <c r="R668" s="308"/>
      <c r="S668" s="308"/>
      <c r="T668" s="308"/>
      <c r="U668" s="308"/>
      <c r="V668" s="308"/>
      <c r="W668" s="308"/>
      <c r="X668" s="184"/>
      <c r="Y668" s="307"/>
      <c r="Z668" s="248"/>
      <c r="AA668" s="308"/>
      <c r="AB668" s="155" t="str">
        <f t="shared" si="40"/>
        <v>0634/SPB-SDD/XI/2022</v>
      </c>
      <c r="AC668" s="150">
        <f t="shared" si="41"/>
        <v>44900</v>
      </c>
      <c r="AD668" s="174">
        <v>5000000</v>
      </c>
      <c r="AE668" s="308"/>
      <c r="AF668" s="308"/>
      <c r="AG668" s="152">
        <v>44886</v>
      </c>
      <c r="AH668" s="145" t="s">
        <v>2203</v>
      </c>
      <c r="AI668" s="318">
        <v>1114612500</v>
      </c>
      <c r="AJ668" s="273">
        <v>1</v>
      </c>
    </row>
    <row r="669" spans="1:36" ht="31.5" x14ac:dyDescent="0.25">
      <c r="A669" s="363" t="s">
        <v>2267</v>
      </c>
      <c r="B669" s="52">
        <v>44897</v>
      </c>
      <c r="C669" s="245" t="s">
        <v>2893</v>
      </c>
      <c r="D669" s="172" t="s">
        <v>2058</v>
      </c>
      <c r="E669" s="328" t="s">
        <v>51</v>
      </c>
      <c r="F669" s="328" t="s">
        <v>104</v>
      </c>
      <c r="G669" s="174">
        <v>4500000</v>
      </c>
      <c r="H669" s="172" t="s">
        <v>2058</v>
      </c>
      <c r="I669" s="308" t="s">
        <v>133</v>
      </c>
      <c r="J669" s="150">
        <f t="shared" si="42"/>
        <v>44897</v>
      </c>
      <c r="K669" s="367">
        <v>44901</v>
      </c>
      <c r="L669" s="272"/>
      <c r="M669" s="308"/>
      <c r="N669" s="308"/>
      <c r="O669" s="308"/>
      <c r="P669" s="308"/>
      <c r="Q669" s="308"/>
      <c r="R669" s="308"/>
      <c r="S669" s="308"/>
      <c r="T669" s="308"/>
      <c r="U669" s="308"/>
      <c r="V669" s="308"/>
      <c r="W669" s="308"/>
      <c r="X669" s="184"/>
      <c r="Y669" s="307"/>
      <c r="Z669" s="248"/>
      <c r="AA669" s="308"/>
      <c r="AB669" s="155" t="str">
        <f t="shared" si="40"/>
        <v>0635/SPB-SDD/XI/2022</v>
      </c>
      <c r="AC669" s="150">
        <f t="shared" si="41"/>
        <v>44901</v>
      </c>
      <c r="AD669" s="174">
        <v>4500000</v>
      </c>
      <c r="AE669" s="308"/>
      <c r="AF669" s="308"/>
      <c r="AG669" s="152">
        <v>44886</v>
      </c>
      <c r="AH669" s="145" t="s">
        <v>2203</v>
      </c>
      <c r="AI669" s="318">
        <v>1114612500</v>
      </c>
      <c r="AJ669" s="273">
        <v>1</v>
      </c>
    </row>
    <row r="670" spans="1:36" ht="31.5" x14ac:dyDescent="0.25">
      <c r="A670" s="363" t="s">
        <v>2268</v>
      </c>
      <c r="B670" s="52">
        <v>44925</v>
      </c>
      <c r="C670" s="245" t="s">
        <v>2895</v>
      </c>
      <c r="D670" s="172" t="s">
        <v>2186</v>
      </c>
      <c r="E670" s="328" t="s">
        <v>51</v>
      </c>
      <c r="F670" s="328" t="s">
        <v>104</v>
      </c>
      <c r="G670" s="174">
        <v>3000000</v>
      </c>
      <c r="H670" s="172" t="s">
        <v>2186</v>
      </c>
      <c r="I670" s="308" t="s">
        <v>114</v>
      </c>
      <c r="J670" s="150">
        <f t="shared" si="42"/>
        <v>44925</v>
      </c>
      <c r="K670" s="367">
        <v>44898</v>
      </c>
      <c r="L670" s="272"/>
      <c r="M670" s="308"/>
      <c r="N670" s="308"/>
      <c r="O670" s="308"/>
      <c r="P670" s="308"/>
      <c r="Q670" s="308"/>
      <c r="R670" s="308"/>
      <c r="S670" s="308"/>
      <c r="T670" s="308"/>
      <c r="U670" s="308"/>
      <c r="V670" s="308"/>
      <c r="W670" s="308"/>
      <c r="X670" s="184"/>
      <c r="Y670" s="307"/>
      <c r="Z670" s="248"/>
      <c r="AA670" s="308"/>
      <c r="AB670" s="155" t="str">
        <f t="shared" si="40"/>
        <v>0636/SPB-SDD/XI/2022</v>
      </c>
      <c r="AC670" s="150">
        <f t="shared" si="41"/>
        <v>44898</v>
      </c>
      <c r="AD670" s="174">
        <v>3000000</v>
      </c>
      <c r="AE670" s="308"/>
      <c r="AF670" s="308"/>
      <c r="AG670" s="152">
        <v>44886</v>
      </c>
      <c r="AH670" s="145" t="s">
        <v>2203</v>
      </c>
      <c r="AI670" s="318">
        <v>1114612500</v>
      </c>
      <c r="AJ670" s="273">
        <v>1</v>
      </c>
    </row>
    <row r="671" spans="1:36" ht="31.5" x14ac:dyDescent="0.25">
      <c r="A671" s="363" t="s">
        <v>2269</v>
      </c>
      <c r="B671" s="52">
        <v>44896</v>
      </c>
      <c r="C671" s="245" t="s">
        <v>2894</v>
      </c>
      <c r="D671" s="172" t="s">
        <v>1316</v>
      </c>
      <c r="E671" s="328" t="s">
        <v>51</v>
      </c>
      <c r="F671" s="328" t="s">
        <v>104</v>
      </c>
      <c r="G671" s="174">
        <v>2500000</v>
      </c>
      <c r="H671" s="172" t="s">
        <v>1316</v>
      </c>
      <c r="I671" s="308" t="s">
        <v>2201</v>
      </c>
      <c r="J671" s="150">
        <f t="shared" si="42"/>
        <v>44896</v>
      </c>
      <c r="K671" s="367">
        <v>44899</v>
      </c>
      <c r="L671" s="272"/>
      <c r="M671" s="308"/>
      <c r="N671" s="308"/>
      <c r="O671" s="308"/>
      <c r="P671" s="308"/>
      <c r="Q671" s="308"/>
      <c r="R671" s="308"/>
      <c r="S671" s="308"/>
      <c r="T671" s="308"/>
      <c r="U671" s="308"/>
      <c r="V671" s="308"/>
      <c r="W671" s="308"/>
      <c r="X671" s="184"/>
      <c r="Y671" s="307"/>
      <c r="Z671" s="248"/>
      <c r="AA671" s="308"/>
      <c r="AB671" s="155" t="str">
        <f t="shared" si="40"/>
        <v>0637/SPB-SDD/XI/2022</v>
      </c>
      <c r="AC671" s="150">
        <f t="shared" si="41"/>
        <v>44899</v>
      </c>
      <c r="AD671" s="174">
        <v>2500000</v>
      </c>
      <c r="AE671" s="308"/>
      <c r="AF671" s="308"/>
      <c r="AG671" s="152">
        <v>44886</v>
      </c>
      <c r="AH671" s="145" t="s">
        <v>2203</v>
      </c>
      <c r="AI671" s="318">
        <v>1114612500</v>
      </c>
      <c r="AJ671" s="273">
        <v>1</v>
      </c>
    </row>
    <row r="672" spans="1:36" ht="31.5" x14ac:dyDescent="0.25">
      <c r="A672" s="363" t="s">
        <v>2270</v>
      </c>
      <c r="B672" s="52">
        <v>44896</v>
      </c>
      <c r="C672" s="245" t="s">
        <v>2896</v>
      </c>
      <c r="D672" s="172" t="s">
        <v>228</v>
      </c>
      <c r="E672" s="328" t="s">
        <v>51</v>
      </c>
      <c r="F672" s="328" t="s">
        <v>104</v>
      </c>
      <c r="G672" s="174">
        <v>680400</v>
      </c>
      <c r="H672" s="172" t="s">
        <v>228</v>
      </c>
      <c r="I672" s="308" t="s">
        <v>133</v>
      </c>
      <c r="J672" s="150">
        <f t="shared" si="42"/>
        <v>44896</v>
      </c>
      <c r="K672" s="367">
        <v>44900</v>
      </c>
      <c r="L672" s="272"/>
      <c r="M672" s="308"/>
      <c r="N672" s="308"/>
      <c r="O672" s="308"/>
      <c r="P672" s="308"/>
      <c r="Q672" s="308"/>
      <c r="R672" s="308"/>
      <c r="S672" s="308"/>
      <c r="T672" s="308"/>
      <c r="U672" s="308"/>
      <c r="V672" s="308"/>
      <c r="W672" s="308"/>
      <c r="X672" s="184"/>
      <c r="Y672" s="307"/>
      <c r="Z672" s="248"/>
      <c r="AA672" s="308"/>
      <c r="AB672" s="155" t="str">
        <f t="shared" si="40"/>
        <v>0638/SPB-SDD/XI/2022</v>
      </c>
      <c r="AC672" s="150">
        <f t="shared" si="41"/>
        <v>44900</v>
      </c>
      <c r="AD672" s="174">
        <v>680400</v>
      </c>
      <c r="AE672" s="308"/>
      <c r="AF672" s="308"/>
      <c r="AG672" s="152">
        <v>44886</v>
      </c>
      <c r="AH672" s="145" t="s">
        <v>2203</v>
      </c>
      <c r="AI672" s="318">
        <v>1114612500</v>
      </c>
      <c r="AJ672" s="273">
        <v>1</v>
      </c>
    </row>
    <row r="673" spans="1:36" ht="31.5" x14ac:dyDescent="0.25">
      <c r="A673" s="363" t="s">
        <v>2271</v>
      </c>
      <c r="B673" s="52">
        <v>44925</v>
      </c>
      <c r="C673" s="245" t="s">
        <v>2898</v>
      </c>
      <c r="D673" s="172" t="s">
        <v>2187</v>
      </c>
      <c r="E673" s="328" t="s">
        <v>51</v>
      </c>
      <c r="F673" s="328" t="s">
        <v>407</v>
      </c>
      <c r="G673" s="174">
        <v>453600</v>
      </c>
      <c r="H673" s="172" t="s">
        <v>2187</v>
      </c>
      <c r="I673" s="308" t="s">
        <v>133</v>
      </c>
      <c r="J673" s="150">
        <f t="shared" si="42"/>
        <v>44925</v>
      </c>
      <c r="K673" s="367">
        <v>44899</v>
      </c>
      <c r="L673" s="272"/>
      <c r="M673" s="308"/>
      <c r="N673" s="308"/>
      <c r="O673" s="308"/>
      <c r="P673" s="308"/>
      <c r="Q673" s="308"/>
      <c r="R673" s="308"/>
      <c r="S673" s="308"/>
      <c r="T673" s="308"/>
      <c r="U673" s="308"/>
      <c r="V673" s="308"/>
      <c r="W673" s="308"/>
      <c r="X673" s="184"/>
      <c r="Y673" s="307"/>
      <c r="Z673" s="248"/>
      <c r="AA673" s="308"/>
      <c r="AB673" s="155" t="str">
        <f t="shared" si="40"/>
        <v>0639/SPB-SDD/XI/2022</v>
      </c>
      <c r="AC673" s="150">
        <f t="shared" si="41"/>
        <v>44899</v>
      </c>
      <c r="AD673" s="174">
        <v>453600</v>
      </c>
      <c r="AE673" s="308"/>
      <c r="AF673" s="308"/>
      <c r="AG673" s="152">
        <v>44886</v>
      </c>
      <c r="AH673" s="145" t="s">
        <v>2203</v>
      </c>
      <c r="AI673" s="318">
        <v>1114612500</v>
      </c>
      <c r="AJ673" s="273">
        <v>1</v>
      </c>
    </row>
    <row r="674" spans="1:36" ht="31.5" x14ac:dyDescent="0.25">
      <c r="A674" s="363" t="s">
        <v>2272</v>
      </c>
      <c r="B674" s="152">
        <v>44897</v>
      </c>
      <c r="C674" s="245" t="s">
        <v>2897</v>
      </c>
      <c r="D674" s="172" t="s">
        <v>2188</v>
      </c>
      <c r="E674" s="328" t="s">
        <v>51</v>
      </c>
      <c r="F674" s="328" t="s">
        <v>407</v>
      </c>
      <c r="G674" s="174">
        <v>453600</v>
      </c>
      <c r="H674" s="172" t="s">
        <v>2188</v>
      </c>
      <c r="I674" s="308" t="s">
        <v>133</v>
      </c>
      <c r="J674" s="150">
        <f t="shared" si="42"/>
        <v>44897</v>
      </c>
      <c r="K674" s="367">
        <v>44901</v>
      </c>
      <c r="L674" s="272"/>
      <c r="M674" s="308"/>
      <c r="N674" s="308"/>
      <c r="O674" s="308"/>
      <c r="P674" s="308"/>
      <c r="Q674" s="308"/>
      <c r="R674" s="308"/>
      <c r="S674" s="308"/>
      <c r="T674" s="308"/>
      <c r="U674" s="308"/>
      <c r="V674" s="308"/>
      <c r="W674" s="308"/>
      <c r="X674" s="184"/>
      <c r="Y674" s="307"/>
      <c r="Z674" s="248"/>
      <c r="AA674" s="308"/>
      <c r="AB674" s="155" t="str">
        <f t="shared" si="40"/>
        <v>0640/SPB-SDD/XI/2022</v>
      </c>
      <c r="AC674" s="150">
        <f t="shared" si="41"/>
        <v>44901</v>
      </c>
      <c r="AD674" s="174">
        <v>453600</v>
      </c>
      <c r="AE674" s="308"/>
      <c r="AF674" s="308"/>
      <c r="AG674" s="152">
        <v>44886</v>
      </c>
      <c r="AH674" s="145" t="s">
        <v>2203</v>
      </c>
      <c r="AI674" s="318">
        <v>1114612500</v>
      </c>
      <c r="AJ674" s="273">
        <v>1</v>
      </c>
    </row>
    <row r="675" spans="1:36" ht="31.5" x14ac:dyDescent="0.25">
      <c r="A675" s="363" t="s">
        <v>2273</v>
      </c>
      <c r="B675" s="52">
        <v>44925</v>
      </c>
      <c r="C675" s="245" t="s">
        <v>2899</v>
      </c>
      <c r="D675" s="172" t="s">
        <v>290</v>
      </c>
      <c r="E675" s="328" t="s">
        <v>51</v>
      </c>
      <c r="F675" s="328" t="s">
        <v>407</v>
      </c>
      <c r="G675" s="174">
        <v>453600</v>
      </c>
      <c r="H675" s="172" t="s">
        <v>290</v>
      </c>
      <c r="I675" s="308" t="s">
        <v>133</v>
      </c>
      <c r="J675" s="150">
        <f t="shared" si="42"/>
        <v>44925</v>
      </c>
      <c r="K675" s="367">
        <v>44899</v>
      </c>
      <c r="L675" s="272"/>
      <c r="M675" s="308"/>
      <c r="N675" s="308"/>
      <c r="O675" s="308"/>
      <c r="P675" s="308"/>
      <c r="Q675" s="308"/>
      <c r="R675" s="308"/>
      <c r="S675" s="308"/>
      <c r="T675" s="308"/>
      <c r="U675" s="308"/>
      <c r="V675" s="308"/>
      <c r="W675" s="308"/>
      <c r="X675" s="184"/>
      <c r="Y675" s="307"/>
      <c r="Z675" s="248"/>
      <c r="AA675" s="308"/>
      <c r="AB675" s="155" t="str">
        <f t="shared" si="40"/>
        <v>0641/SPB-SDD/XI/2022</v>
      </c>
      <c r="AC675" s="150">
        <f t="shared" si="41"/>
        <v>44899</v>
      </c>
      <c r="AD675" s="174">
        <v>453600</v>
      </c>
      <c r="AE675" s="308"/>
      <c r="AF675" s="308"/>
      <c r="AG675" s="152">
        <v>44886</v>
      </c>
      <c r="AH675" s="145" t="s">
        <v>2203</v>
      </c>
      <c r="AI675" s="318">
        <v>1114612500</v>
      </c>
      <c r="AJ675" s="273">
        <v>1</v>
      </c>
    </row>
    <row r="676" spans="1:36" ht="31.5" x14ac:dyDescent="0.25">
      <c r="A676" s="363" t="s">
        <v>2274</v>
      </c>
      <c r="B676" s="52">
        <v>44893</v>
      </c>
      <c r="C676" s="245" t="s">
        <v>2902</v>
      </c>
      <c r="D676" s="310" t="s">
        <v>299</v>
      </c>
      <c r="E676" s="328" t="s">
        <v>51</v>
      </c>
      <c r="F676" s="328" t="s">
        <v>408</v>
      </c>
      <c r="G676" s="315">
        <v>453600</v>
      </c>
      <c r="H676" s="310" t="s">
        <v>299</v>
      </c>
      <c r="I676" s="308" t="s">
        <v>129</v>
      </c>
      <c r="J676" s="150">
        <f t="shared" si="42"/>
        <v>44893</v>
      </c>
      <c r="K676" s="367">
        <v>44894</v>
      </c>
      <c r="L676" s="272"/>
      <c r="M676" s="308"/>
      <c r="N676" s="308"/>
      <c r="O676" s="308"/>
      <c r="P676" s="308"/>
      <c r="Q676" s="308"/>
      <c r="R676" s="308"/>
      <c r="S676" s="308"/>
      <c r="T676" s="308"/>
      <c r="U676" s="308"/>
      <c r="V676" s="308"/>
      <c r="W676" s="308"/>
      <c r="X676" s="184"/>
      <c r="Y676" s="307"/>
      <c r="Z676" s="248"/>
      <c r="AA676" s="308"/>
      <c r="AB676" s="155" t="str">
        <f t="shared" si="40"/>
        <v>0642SPB-SDD/XI/2022</v>
      </c>
      <c r="AC676" s="150">
        <f t="shared" si="41"/>
        <v>44894</v>
      </c>
      <c r="AD676" s="315">
        <v>453600</v>
      </c>
      <c r="AE676" s="308"/>
      <c r="AF676" s="308"/>
      <c r="AG676" s="152">
        <v>44886</v>
      </c>
      <c r="AH676" s="145" t="s">
        <v>2203</v>
      </c>
      <c r="AI676" s="318">
        <v>1114612500</v>
      </c>
      <c r="AJ676" s="273">
        <v>1</v>
      </c>
    </row>
    <row r="677" spans="1:36" ht="31.5" x14ac:dyDescent="0.25">
      <c r="A677" s="363" t="s">
        <v>2275</v>
      </c>
      <c r="B677" s="52">
        <v>44925</v>
      </c>
      <c r="C677" s="245" t="s">
        <v>2900</v>
      </c>
      <c r="D677" s="314" t="s">
        <v>300</v>
      </c>
      <c r="E677" s="328" t="s">
        <v>51</v>
      </c>
      <c r="F677" s="328" t="s">
        <v>408</v>
      </c>
      <c r="G677" s="317">
        <v>453600</v>
      </c>
      <c r="H677" s="314" t="s">
        <v>300</v>
      </c>
      <c r="I677" s="308" t="s">
        <v>133</v>
      </c>
      <c r="J677" s="150">
        <f t="shared" si="42"/>
        <v>44925</v>
      </c>
      <c r="K677" s="367">
        <v>44899</v>
      </c>
      <c r="L677" s="272"/>
      <c r="M677" s="308"/>
      <c r="N677" s="308"/>
      <c r="O677" s="308"/>
      <c r="P677" s="308"/>
      <c r="Q677" s="308"/>
      <c r="R677" s="308"/>
      <c r="S677" s="308"/>
      <c r="T677" s="308"/>
      <c r="U677" s="308"/>
      <c r="V677" s="308"/>
      <c r="W677" s="308"/>
      <c r="X677" s="184"/>
      <c r="Y677" s="307"/>
      <c r="Z677" s="248"/>
      <c r="AA677" s="308"/>
      <c r="AB677" s="155" t="str">
        <f t="shared" si="40"/>
        <v>0643/SPB-SDD/XI/2022</v>
      </c>
      <c r="AC677" s="150">
        <f t="shared" si="41"/>
        <v>44899</v>
      </c>
      <c r="AD677" s="317">
        <v>453600</v>
      </c>
      <c r="AE677" s="308"/>
      <c r="AF677" s="308"/>
      <c r="AG677" s="152">
        <v>44886</v>
      </c>
      <c r="AH677" s="145" t="s">
        <v>2203</v>
      </c>
      <c r="AI677" s="318">
        <v>1114612500</v>
      </c>
      <c r="AJ677" s="273">
        <v>1</v>
      </c>
    </row>
    <row r="678" spans="1:36" ht="31.5" x14ac:dyDescent="0.25">
      <c r="A678" s="363" t="s">
        <v>2276</v>
      </c>
      <c r="B678" s="152">
        <v>44896</v>
      </c>
      <c r="C678" s="245" t="s">
        <v>2901</v>
      </c>
      <c r="D678" s="172" t="s">
        <v>2145</v>
      </c>
      <c r="E678" s="328" t="s">
        <v>51</v>
      </c>
      <c r="F678" s="328" t="s">
        <v>408</v>
      </c>
      <c r="G678" s="174">
        <v>226800</v>
      </c>
      <c r="H678" s="172" t="s">
        <v>2145</v>
      </c>
      <c r="I678" s="308" t="s">
        <v>133</v>
      </c>
      <c r="J678" s="150">
        <f t="shared" si="42"/>
        <v>44896</v>
      </c>
      <c r="K678" s="367">
        <v>44900</v>
      </c>
      <c r="L678" s="272"/>
      <c r="M678" s="308"/>
      <c r="N678" s="308"/>
      <c r="O678" s="308"/>
      <c r="P678" s="308"/>
      <c r="Q678" s="308"/>
      <c r="R678" s="308"/>
      <c r="S678" s="308"/>
      <c r="T678" s="308"/>
      <c r="U678" s="308"/>
      <c r="V678" s="308"/>
      <c r="W678" s="308"/>
      <c r="X678" s="184"/>
      <c r="Y678" s="307"/>
      <c r="Z678" s="248"/>
      <c r="AA678" s="308"/>
      <c r="AB678" s="155" t="str">
        <f t="shared" si="40"/>
        <v>0644SPB-SDD/XI/2022</v>
      </c>
      <c r="AC678" s="150">
        <f t="shared" si="41"/>
        <v>44900</v>
      </c>
      <c r="AD678" s="174">
        <v>226800</v>
      </c>
      <c r="AE678" s="308"/>
      <c r="AF678" s="308"/>
      <c r="AG678" s="152">
        <v>44886</v>
      </c>
      <c r="AH678" s="145" t="s">
        <v>2203</v>
      </c>
      <c r="AI678" s="318">
        <v>1114612500</v>
      </c>
      <c r="AJ678" s="273">
        <v>1</v>
      </c>
    </row>
    <row r="679" spans="1:36" ht="31.5" x14ac:dyDescent="0.25">
      <c r="A679" s="363" t="s">
        <v>2277</v>
      </c>
      <c r="B679" s="52">
        <v>44896</v>
      </c>
      <c r="C679" s="245" t="s">
        <v>2903</v>
      </c>
      <c r="D679" s="172" t="s">
        <v>143</v>
      </c>
      <c r="E679" s="328" t="s">
        <v>51</v>
      </c>
      <c r="F679" s="328" t="s">
        <v>2553</v>
      </c>
      <c r="G679" s="174">
        <v>1259800</v>
      </c>
      <c r="H679" s="172" t="s">
        <v>143</v>
      </c>
      <c r="I679" s="308" t="s">
        <v>114</v>
      </c>
      <c r="J679" s="150">
        <f t="shared" si="42"/>
        <v>44896</v>
      </c>
      <c r="K679" s="367">
        <v>44899</v>
      </c>
      <c r="L679" s="272"/>
      <c r="M679" s="308"/>
      <c r="N679" s="308"/>
      <c r="O679" s="308"/>
      <c r="P679" s="308"/>
      <c r="Q679" s="308"/>
      <c r="R679" s="308"/>
      <c r="S679" s="308"/>
      <c r="T679" s="308"/>
      <c r="U679" s="308"/>
      <c r="V679" s="308"/>
      <c r="W679" s="308"/>
      <c r="X679" s="184"/>
      <c r="Y679" s="307"/>
      <c r="Z679" s="248"/>
      <c r="AA679" s="308"/>
      <c r="AB679" s="155" t="str">
        <f t="shared" si="40"/>
        <v>0645SPB-SDD/XI/2022</v>
      </c>
      <c r="AC679" s="150">
        <f t="shared" si="41"/>
        <v>44899</v>
      </c>
      <c r="AD679" s="174">
        <v>1259800</v>
      </c>
      <c r="AE679" s="308"/>
      <c r="AF679" s="308"/>
      <c r="AG679" s="152">
        <v>44886</v>
      </c>
      <c r="AH679" s="145" t="s">
        <v>2203</v>
      </c>
      <c r="AI679" s="318">
        <v>1114612500</v>
      </c>
      <c r="AJ679" s="273">
        <v>1</v>
      </c>
    </row>
    <row r="680" spans="1:36" ht="31.5" x14ac:dyDescent="0.25">
      <c r="A680" s="363" t="s">
        <v>2278</v>
      </c>
      <c r="B680" s="52">
        <v>44896</v>
      </c>
      <c r="C680" s="245" t="s">
        <v>2905</v>
      </c>
      <c r="D680" s="172" t="s">
        <v>2189</v>
      </c>
      <c r="E680" s="328" t="s">
        <v>51</v>
      </c>
      <c r="F680" s="328" t="s">
        <v>2553</v>
      </c>
      <c r="G680" s="174">
        <v>1100000</v>
      </c>
      <c r="H680" s="172" t="s">
        <v>2189</v>
      </c>
      <c r="I680" s="308" t="s">
        <v>114</v>
      </c>
      <c r="J680" s="150">
        <f t="shared" si="42"/>
        <v>44896</v>
      </c>
      <c r="K680" s="367">
        <v>44899</v>
      </c>
      <c r="L680" s="272"/>
      <c r="M680" s="308"/>
      <c r="N680" s="308"/>
      <c r="O680" s="308"/>
      <c r="P680" s="308"/>
      <c r="Q680" s="308"/>
      <c r="R680" s="308"/>
      <c r="S680" s="308"/>
      <c r="T680" s="308"/>
      <c r="U680" s="308"/>
      <c r="V680" s="308"/>
      <c r="W680" s="308"/>
      <c r="X680" s="184"/>
      <c r="Y680" s="307"/>
      <c r="Z680" s="248"/>
      <c r="AA680" s="308"/>
      <c r="AB680" s="155" t="str">
        <f t="shared" si="40"/>
        <v>0646SPB-SDD/XI/2022</v>
      </c>
      <c r="AC680" s="150">
        <f t="shared" si="41"/>
        <v>44899</v>
      </c>
      <c r="AD680" s="174">
        <v>1100000</v>
      </c>
      <c r="AE680" s="308"/>
      <c r="AF680" s="308"/>
      <c r="AG680" s="152">
        <v>44886</v>
      </c>
      <c r="AH680" s="145" t="s">
        <v>2203</v>
      </c>
      <c r="AI680" s="318">
        <v>1114612500</v>
      </c>
      <c r="AJ680" s="273">
        <v>1</v>
      </c>
    </row>
    <row r="681" spans="1:36" ht="31.5" x14ac:dyDescent="0.25">
      <c r="A681" s="363" t="s">
        <v>2279</v>
      </c>
      <c r="B681" s="52">
        <v>44897</v>
      </c>
      <c r="C681" s="245" t="s">
        <v>2904</v>
      </c>
      <c r="D681" s="172" t="s">
        <v>2190</v>
      </c>
      <c r="E681" s="328" t="s">
        <v>51</v>
      </c>
      <c r="F681" s="328" t="s">
        <v>2553</v>
      </c>
      <c r="G681" s="174">
        <v>1900000</v>
      </c>
      <c r="H681" s="172" t="s">
        <v>2190</v>
      </c>
      <c r="I681" s="308" t="s">
        <v>2201</v>
      </c>
      <c r="J681" s="150">
        <f t="shared" si="42"/>
        <v>44897</v>
      </c>
      <c r="K681" s="367">
        <v>44900</v>
      </c>
      <c r="L681" s="272"/>
      <c r="M681" s="308"/>
      <c r="N681" s="308"/>
      <c r="O681" s="308"/>
      <c r="P681" s="308"/>
      <c r="Q681" s="308"/>
      <c r="R681" s="308"/>
      <c r="S681" s="308"/>
      <c r="T681" s="308"/>
      <c r="U681" s="308"/>
      <c r="V681" s="308"/>
      <c r="W681" s="308"/>
      <c r="X681" s="184"/>
      <c r="Y681" s="307"/>
      <c r="Z681" s="248"/>
      <c r="AA681" s="308"/>
      <c r="AB681" s="155" t="str">
        <f t="shared" si="40"/>
        <v>0647SPB-SDD/XI/2022</v>
      </c>
      <c r="AC681" s="150">
        <f t="shared" si="41"/>
        <v>44900</v>
      </c>
      <c r="AD681" s="174">
        <v>1900000</v>
      </c>
      <c r="AE681" s="308"/>
      <c r="AF681" s="308"/>
      <c r="AG681" s="152">
        <v>44886</v>
      </c>
      <c r="AH681" s="145" t="s">
        <v>2203</v>
      </c>
      <c r="AI681" s="318">
        <v>1114612500</v>
      </c>
      <c r="AJ681" s="273">
        <v>1</v>
      </c>
    </row>
    <row r="682" spans="1:36" ht="31.5" x14ac:dyDescent="0.25">
      <c r="A682" s="363" t="s">
        <v>2280</v>
      </c>
      <c r="B682" s="52">
        <v>44895</v>
      </c>
      <c r="C682" s="245" t="s">
        <v>2906</v>
      </c>
      <c r="D682" s="172" t="s">
        <v>2191</v>
      </c>
      <c r="E682" s="328" t="s">
        <v>51</v>
      </c>
      <c r="F682" s="328" t="s">
        <v>2553</v>
      </c>
      <c r="G682" s="174">
        <v>1158800</v>
      </c>
      <c r="H682" s="172" t="s">
        <v>2191</v>
      </c>
      <c r="I682" s="308" t="s">
        <v>114</v>
      </c>
      <c r="J682" s="150">
        <f t="shared" si="42"/>
        <v>44895</v>
      </c>
      <c r="K682" s="367">
        <v>44898</v>
      </c>
      <c r="L682" s="272"/>
      <c r="M682" s="308"/>
      <c r="N682" s="308"/>
      <c r="O682" s="308"/>
      <c r="P682" s="308"/>
      <c r="Q682" s="308"/>
      <c r="R682" s="308"/>
      <c r="S682" s="308"/>
      <c r="T682" s="308"/>
      <c r="U682" s="308"/>
      <c r="V682" s="308"/>
      <c r="W682" s="308"/>
      <c r="X682" s="184"/>
      <c r="Y682" s="307"/>
      <c r="Z682" s="248"/>
      <c r="AA682" s="308"/>
      <c r="AB682" s="155" t="str">
        <f t="shared" si="40"/>
        <v>0648SPB-SDD/XI/2022</v>
      </c>
      <c r="AC682" s="150">
        <f t="shared" si="41"/>
        <v>44898</v>
      </c>
      <c r="AD682" s="174">
        <v>1158800</v>
      </c>
      <c r="AE682" s="308"/>
      <c r="AF682" s="308"/>
      <c r="AG682" s="152">
        <v>44886</v>
      </c>
      <c r="AH682" s="145" t="s">
        <v>2203</v>
      </c>
      <c r="AI682" s="318">
        <v>1114612500</v>
      </c>
      <c r="AJ682" s="273">
        <v>1</v>
      </c>
    </row>
    <row r="683" spans="1:36" ht="31.5" x14ac:dyDescent="0.25">
      <c r="A683" s="363" t="s">
        <v>2281</v>
      </c>
      <c r="B683" s="52">
        <v>44893</v>
      </c>
      <c r="C683" s="245" t="s">
        <v>2908</v>
      </c>
      <c r="D683" s="172" t="s">
        <v>2192</v>
      </c>
      <c r="E683" s="328" t="s">
        <v>51</v>
      </c>
      <c r="F683" s="328" t="s">
        <v>2553</v>
      </c>
      <c r="G683" s="174">
        <v>2041200</v>
      </c>
      <c r="H683" s="172" t="s">
        <v>2192</v>
      </c>
      <c r="I683" s="308" t="s">
        <v>114</v>
      </c>
      <c r="J683" s="150">
        <f t="shared" si="42"/>
        <v>44893</v>
      </c>
      <c r="K683" s="367">
        <v>44896</v>
      </c>
      <c r="L683" s="272"/>
      <c r="M683" s="308"/>
      <c r="N683" s="308"/>
      <c r="O683" s="308"/>
      <c r="P683" s="308"/>
      <c r="Q683" s="308"/>
      <c r="R683" s="308"/>
      <c r="S683" s="308"/>
      <c r="T683" s="308"/>
      <c r="U683" s="308"/>
      <c r="V683" s="308"/>
      <c r="W683" s="308"/>
      <c r="X683" s="184"/>
      <c r="Y683" s="307"/>
      <c r="Z683" s="248"/>
      <c r="AA683" s="308"/>
      <c r="AB683" s="155" t="str">
        <f t="shared" si="40"/>
        <v>0649SPB-SDD/XI/2022</v>
      </c>
      <c r="AC683" s="150">
        <f t="shared" si="41"/>
        <v>44896</v>
      </c>
      <c r="AD683" s="174">
        <v>2041200</v>
      </c>
      <c r="AE683" s="308"/>
      <c r="AF683" s="308"/>
      <c r="AG683" s="152">
        <v>44886</v>
      </c>
      <c r="AH683" s="145" t="s">
        <v>2203</v>
      </c>
      <c r="AI683" s="318">
        <v>1114612500</v>
      </c>
      <c r="AJ683" s="273">
        <v>1</v>
      </c>
    </row>
    <row r="684" spans="1:36" ht="31.5" x14ac:dyDescent="0.25">
      <c r="A684" s="363" t="s">
        <v>2282</v>
      </c>
      <c r="B684" s="52">
        <v>44925</v>
      </c>
      <c r="C684" s="245" t="s">
        <v>2907</v>
      </c>
      <c r="D684" s="172" t="s">
        <v>2193</v>
      </c>
      <c r="E684" s="328" t="s">
        <v>51</v>
      </c>
      <c r="F684" s="328" t="s">
        <v>2553</v>
      </c>
      <c r="G684" s="174">
        <v>1500000</v>
      </c>
      <c r="H684" s="172" t="s">
        <v>2193</v>
      </c>
      <c r="I684" s="308" t="s">
        <v>114</v>
      </c>
      <c r="J684" s="150">
        <f t="shared" si="42"/>
        <v>44925</v>
      </c>
      <c r="K684" s="367">
        <v>44898</v>
      </c>
      <c r="L684" s="272"/>
      <c r="M684" s="308"/>
      <c r="N684" s="308"/>
      <c r="O684" s="308"/>
      <c r="P684" s="308"/>
      <c r="Q684" s="308"/>
      <c r="R684" s="308"/>
      <c r="S684" s="308"/>
      <c r="T684" s="308"/>
      <c r="U684" s="308"/>
      <c r="V684" s="308"/>
      <c r="W684" s="308"/>
      <c r="X684" s="184"/>
      <c r="Y684" s="307"/>
      <c r="Z684" s="248"/>
      <c r="AA684" s="308"/>
      <c r="AB684" s="155" t="str">
        <f t="shared" si="40"/>
        <v>0650SPB-SDD/XI/2022</v>
      </c>
      <c r="AC684" s="150">
        <f t="shared" si="41"/>
        <v>44898</v>
      </c>
      <c r="AD684" s="174">
        <v>1500000</v>
      </c>
      <c r="AE684" s="308"/>
      <c r="AF684" s="308"/>
      <c r="AG684" s="152">
        <v>44886</v>
      </c>
      <c r="AH684" s="145" t="s">
        <v>2203</v>
      </c>
      <c r="AI684" s="318">
        <v>1114612500</v>
      </c>
      <c r="AJ684" s="273">
        <v>1</v>
      </c>
    </row>
    <row r="685" spans="1:36" s="264" customFormat="1" ht="31.5" customHeight="1" x14ac:dyDescent="0.25">
      <c r="A685" s="363" t="s">
        <v>2283</v>
      </c>
      <c r="B685" s="152">
        <v>44916</v>
      </c>
      <c r="C685" s="321"/>
      <c r="D685" s="321" t="s">
        <v>2204</v>
      </c>
      <c r="E685" s="143" t="s">
        <v>51</v>
      </c>
      <c r="F685" s="143" t="s">
        <v>404</v>
      </c>
      <c r="G685" s="176">
        <v>169000000</v>
      </c>
      <c r="H685" s="321" t="s">
        <v>2204</v>
      </c>
      <c r="I685" s="145" t="s">
        <v>938</v>
      </c>
      <c r="J685" s="336" t="s">
        <v>2205</v>
      </c>
      <c r="K685" s="336" t="s">
        <v>2205</v>
      </c>
      <c r="L685" s="321"/>
      <c r="M685" s="321"/>
      <c r="N685" s="321"/>
      <c r="O685" s="321"/>
      <c r="P685" s="321"/>
      <c r="Q685" s="321"/>
      <c r="R685" s="321"/>
      <c r="S685" s="321"/>
      <c r="T685" s="321"/>
      <c r="U685" s="321"/>
      <c r="V685" s="321"/>
      <c r="W685" s="321"/>
      <c r="X685" s="149" t="s">
        <v>99</v>
      </c>
      <c r="Y685" s="318">
        <v>2422830000</v>
      </c>
      <c r="Z685" s="145" t="s">
        <v>52</v>
      </c>
      <c r="AA685" s="320" t="s">
        <v>44</v>
      </c>
      <c r="AB685" s="327"/>
      <c r="AC685" s="150" t="str">
        <f t="shared" ref="AC685" si="43">K685</f>
        <v>21-12-2022</v>
      </c>
      <c r="AD685" s="179">
        <v>169000000</v>
      </c>
      <c r="AE685" s="320"/>
      <c r="AF685" s="320"/>
      <c r="AG685" s="336" t="s">
        <v>2209</v>
      </c>
      <c r="AH685" s="145" t="s">
        <v>2206</v>
      </c>
      <c r="AI685" s="318">
        <v>169000000</v>
      </c>
      <c r="AJ685" s="319">
        <v>1</v>
      </c>
    </row>
    <row r="686" spans="1:36" s="264" customFormat="1" ht="31.5" customHeight="1" x14ac:dyDescent="0.25">
      <c r="A686" s="363" t="s">
        <v>2284</v>
      </c>
      <c r="B686" s="52">
        <v>44911</v>
      </c>
      <c r="C686" s="321"/>
      <c r="D686" s="321" t="s">
        <v>2207</v>
      </c>
      <c r="E686" s="143" t="s">
        <v>51</v>
      </c>
      <c r="F686" s="143" t="s">
        <v>404</v>
      </c>
      <c r="G686" s="176">
        <v>37500000</v>
      </c>
      <c r="H686" s="321" t="s">
        <v>2204</v>
      </c>
      <c r="I686" s="145" t="s">
        <v>938</v>
      </c>
      <c r="J686" s="336" t="s">
        <v>2208</v>
      </c>
      <c r="K686" s="336" t="s">
        <v>2208</v>
      </c>
      <c r="L686" s="321"/>
      <c r="M686" s="321"/>
      <c r="N686" s="321"/>
      <c r="O686" s="321"/>
      <c r="P686" s="321"/>
      <c r="Q686" s="321"/>
      <c r="R686" s="321"/>
      <c r="S686" s="321"/>
      <c r="T686" s="321"/>
      <c r="U686" s="321"/>
      <c r="V686" s="321"/>
      <c r="W686" s="321"/>
      <c r="X686" s="149" t="s">
        <v>99</v>
      </c>
      <c r="Y686" s="318">
        <v>2422830000</v>
      </c>
      <c r="Z686" s="145" t="s">
        <v>52</v>
      </c>
      <c r="AA686" s="320" t="s">
        <v>44</v>
      </c>
      <c r="AB686" s="327"/>
      <c r="AC686" s="150" t="str">
        <f t="shared" ref="AC686:AC687" si="44">K686</f>
        <v>16-12-2022</v>
      </c>
      <c r="AD686" s="179">
        <v>37500000</v>
      </c>
      <c r="AE686" s="320"/>
      <c r="AF686" s="320"/>
      <c r="AG686" s="336" t="s">
        <v>2208</v>
      </c>
      <c r="AH686" s="145" t="s">
        <v>2210</v>
      </c>
      <c r="AI686" s="318">
        <v>37500000</v>
      </c>
      <c r="AJ686" s="319">
        <v>1</v>
      </c>
    </row>
    <row r="687" spans="1:36" s="264" customFormat="1" ht="31.5" customHeight="1" x14ac:dyDescent="0.25">
      <c r="A687" s="363" t="s">
        <v>2328</v>
      </c>
      <c r="B687" s="152">
        <v>44911</v>
      </c>
      <c r="C687" s="321"/>
      <c r="D687" s="321" t="s">
        <v>2211</v>
      </c>
      <c r="E687" s="143" t="s">
        <v>51</v>
      </c>
      <c r="F687" s="143" t="s">
        <v>404</v>
      </c>
      <c r="G687" s="176">
        <v>125000000</v>
      </c>
      <c r="H687" s="321" t="s">
        <v>2204</v>
      </c>
      <c r="I687" s="145" t="s">
        <v>938</v>
      </c>
      <c r="J687" s="336" t="s">
        <v>2208</v>
      </c>
      <c r="K687" s="336" t="s">
        <v>2208</v>
      </c>
      <c r="L687" s="321"/>
      <c r="M687" s="321"/>
      <c r="N687" s="321"/>
      <c r="O687" s="321"/>
      <c r="P687" s="321"/>
      <c r="Q687" s="321"/>
      <c r="R687" s="321"/>
      <c r="S687" s="321"/>
      <c r="T687" s="321"/>
      <c r="U687" s="321"/>
      <c r="V687" s="321"/>
      <c r="W687" s="321"/>
      <c r="X687" s="149" t="s">
        <v>99</v>
      </c>
      <c r="Y687" s="318">
        <v>2422830000</v>
      </c>
      <c r="Z687" s="145" t="s">
        <v>52</v>
      </c>
      <c r="AA687" s="320" t="s">
        <v>44</v>
      </c>
      <c r="AB687" s="327"/>
      <c r="AC687" s="150" t="str">
        <f t="shared" si="44"/>
        <v>16-12-2022</v>
      </c>
      <c r="AD687" s="179">
        <v>125000000</v>
      </c>
      <c r="AE687" s="320"/>
      <c r="AF687" s="320"/>
      <c r="AG687" s="150" t="s">
        <v>2208</v>
      </c>
      <c r="AH687" s="145" t="s">
        <v>2212</v>
      </c>
      <c r="AI687" s="318">
        <v>125000000</v>
      </c>
      <c r="AJ687" s="319">
        <v>1</v>
      </c>
    </row>
    <row r="688" spans="1:36" s="264" customFormat="1" ht="31.5" customHeight="1" x14ac:dyDescent="0.25">
      <c r="A688" s="363" t="s">
        <v>2329</v>
      </c>
      <c r="B688" s="52">
        <v>44916</v>
      </c>
      <c r="C688" s="321"/>
      <c r="D688" s="321" t="s">
        <v>2211</v>
      </c>
      <c r="E688" s="143" t="s">
        <v>51</v>
      </c>
      <c r="F688" s="143" t="s">
        <v>404</v>
      </c>
      <c r="G688" s="176">
        <v>15000000</v>
      </c>
      <c r="H688" s="321" t="s">
        <v>2204</v>
      </c>
      <c r="I688" s="145" t="s">
        <v>938</v>
      </c>
      <c r="J688" s="336" t="s">
        <v>2205</v>
      </c>
      <c r="K688" s="336" t="s">
        <v>2205</v>
      </c>
      <c r="L688" s="321"/>
      <c r="M688" s="321"/>
      <c r="N688" s="321"/>
      <c r="O688" s="321"/>
      <c r="P688" s="321"/>
      <c r="Q688" s="321"/>
      <c r="R688" s="321"/>
      <c r="S688" s="321"/>
      <c r="T688" s="321"/>
      <c r="U688" s="321"/>
      <c r="V688" s="321"/>
      <c r="W688" s="321"/>
      <c r="X688" s="149" t="s">
        <v>99</v>
      </c>
      <c r="Y688" s="318">
        <v>2422830000</v>
      </c>
      <c r="Z688" s="145" t="s">
        <v>52</v>
      </c>
      <c r="AA688" s="320" t="s">
        <v>44</v>
      </c>
      <c r="AB688" s="327"/>
      <c r="AC688" s="150" t="str">
        <f t="shared" ref="AC688" si="45">K688</f>
        <v>21-12-2022</v>
      </c>
      <c r="AD688" s="179">
        <v>15000000</v>
      </c>
      <c r="AE688" s="320"/>
      <c r="AF688" s="320"/>
      <c r="AG688" s="336" t="s">
        <v>2205</v>
      </c>
      <c r="AH688" s="145" t="s">
        <v>2213</v>
      </c>
      <c r="AI688" s="318">
        <v>15000000</v>
      </c>
      <c r="AJ688" s="319">
        <v>1</v>
      </c>
    </row>
    <row r="689" spans="1:36" ht="31.5" x14ac:dyDescent="0.25">
      <c r="A689" s="386" t="s">
        <v>2330</v>
      </c>
      <c r="B689" s="373">
        <v>44900</v>
      </c>
      <c r="C689" s="445" t="s">
        <v>2285</v>
      </c>
      <c r="D689" s="323" t="s">
        <v>2286</v>
      </c>
      <c r="E689" s="392" t="s">
        <v>51</v>
      </c>
      <c r="F689" s="337" t="s">
        <v>2324</v>
      </c>
      <c r="G689" s="394">
        <v>3000000</v>
      </c>
      <c r="H689" s="323" t="s">
        <v>2286</v>
      </c>
      <c r="I689" s="392" t="s">
        <v>2196</v>
      </c>
      <c r="J689" s="270" t="s">
        <v>2288</v>
      </c>
      <c r="K689" s="270" t="s">
        <v>2289</v>
      </c>
      <c r="L689" s="323"/>
      <c r="M689" s="323"/>
      <c r="N689" s="323"/>
      <c r="O689" s="323"/>
      <c r="P689" s="323"/>
      <c r="Q689" s="323"/>
      <c r="R689" s="323"/>
      <c r="S689" s="323"/>
      <c r="T689" s="323"/>
      <c r="U689" s="323"/>
      <c r="V689" s="323"/>
      <c r="W689" s="323"/>
      <c r="X689" s="184" t="s">
        <v>99</v>
      </c>
      <c r="Y689" s="322">
        <v>2422830000</v>
      </c>
      <c r="Z689" s="248" t="s">
        <v>52</v>
      </c>
      <c r="AA689" s="323"/>
      <c r="AB689" s="271"/>
      <c r="AC689" s="425" t="str">
        <f t="shared" ref="AC689" si="46">K689</f>
        <v>05-12-2022</v>
      </c>
      <c r="AD689" s="378">
        <v>3000000</v>
      </c>
      <c r="AE689" s="375"/>
      <c r="AF689" s="375"/>
      <c r="AG689" s="376" t="s">
        <v>2208</v>
      </c>
      <c r="AH689" s="376" t="s">
        <v>2290</v>
      </c>
      <c r="AI689" s="378">
        <v>3000000</v>
      </c>
      <c r="AJ689" s="396">
        <v>1</v>
      </c>
    </row>
    <row r="690" spans="1:36" ht="15.75" customHeight="1" x14ac:dyDescent="0.25">
      <c r="A690" s="387"/>
      <c r="B690" s="374"/>
      <c r="C690" s="446"/>
      <c r="D690" s="325" t="s">
        <v>2287</v>
      </c>
      <c r="E690" s="393"/>
      <c r="F690" s="338" t="s">
        <v>2325</v>
      </c>
      <c r="G690" s="395"/>
      <c r="H690" s="325" t="s">
        <v>2287</v>
      </c>
      <c r="I690" s="393"/>
      <c r="J690" s="325"/>
      <c r="K690" s="325"/>
      <c r="L690" s="325"/>
      <c r="M690" s="325"/>
      <c r="N690" s="325"/>
      <c r="O690" s="325"/>
      <c r="P690" s="325"/>
      <c r="Q690" s="325"/>
      <c r="R690" s="325"/>
      <c r="S690" s="325"/>
      <c r="T690" s="325"/>
      <c r="U690" s="325"/>
      <c r="V690" s="325"/>
      <c r="W690" s="325"/>
      <c r="X690" s="325"/>
      <c r="Y690" s="325"/>
      <c r="Z690" s="325"/>
      <c r="AA690" s="325"/>
      <c r="AB690" s="351"/>
      <c r="AC690" s="427"/>
      <c r="AD690" s="380"/>
      <c r="AE690" s="338"/>
      <c r="AF690" s="338"/>
      <c r="AG690" s="377"/>
      <c r="AH690" s="377"/>
      <c r="AI690" s="380"/>
      <c r="AJ690" s="397"/>
    </row>
    <row r="691" spans="1:36" ht="31.5" x14ac:dyDescent="0.25">
      <c r="A691" s="386" t="s">
        <v>2331</v>
      </c>
      <c r="B691" s="388">
        <v>44893</v>
      </c>
      <c r="C691" s="390" t="s">
        <v>2291</v>
      </c>
      <c r="D691" s="323" t="s">
        <v>2292</v>
      </c>
      <c r="E691" s="392" t="s">
        <v>51</v>
      </c>
      <c r="F691" s="337" t="s">
        <v>2324</v>
      </c>
      <c r="G691" s="394">
        <v>2000000</v>
      </c>
      <c r="H691" s="323" t="s">
        <v>2292</v>
      </c>
      <c r="I691" s="392" t="s">
        <v>2293</v>
      </c>
      <c r="J691" s="270" t="s">
        <v>2294</v>
      </c>
      <c r="K691" s="270" t="s">
        <v>2289</v>
      </c>
      <c r="L691" s="323"/>
      <c r="M691" s="323"/>
      <c r="N691" s="323"/>
      <c r="O691" s="323"/>
      <c r="P691" s="323"/>
      <c r="Q691" s="323"/>
      <c r="R691" s="323"/>
      <c r="S691" s="323"/>
      <c r="T691" s="323"/>
      <c r="U691" s="323"/>
      <c r="V691" s="323"/>
      <c r="W691" s="323"/>
      <c r="X691" s="184" t="s">
        <v>99</v>
      </c>
      <c r="Y691" s="322">
        <v>2422830000</v>
      </c>
      <c r="Z691" s="248" t="s">
        <v>52</v>
      </c>
      <c r="AA691" s="323"/>
      <c r="AB691" s="271"/>
      <c r="AC691" s="381" t="s">
        <v>2289</v>
      </c>
      <c r="AD691" s="378">
        <v>2000000</v>
      </c>
      <c r="AE691" s="375"/>
      <c r="AF691" s="375"/>
      <c r="AG691" s="376" t="s">
        <v>2295</v>
      </c>
      <c r="AH691" s="376" t="s">
        <v>2296</v>
      </c>
      <c r="AI691" s="378">
        <v>2000000</v>
      </c>
      <c r="AJ691" s="396">
        <v>1</v>
      </c>
    </row>
    <row r="692" spans="1:36" ht="15.75" customHeight="1" x14ac:dyDescent="0.25">
      <c r="A692" s="387"/>
      <c r="B692" s="389"/>
      <c r="C692" s="391"/>
      <c r="D692" s="325" t="s">
        <v>2287</v>
      </c>
      <c r="E692" s="393"/>
      <c r="F692" s="338" t="s">
        <v>2325</v>
      </c>
      <c r="G692" s="395"/>
      <c r="H692" s="325" t="s">
        <v>2287</v>
      </c>
      <c r="I692" s="393"/>
      <c r="J692" s="325"/>
      <c r="K692" s="325"/>
      <c r="L692" s="325"/>
      <c r="M692" s="325"/>
      <c r="N692" s="325"/>
      <c r="O692" s="325"/>
      <c r="P692" s="325"/>
      <c r="Q692" s="325"/>
      <c r="R692" s="325"/>
      <c r="S692" s="325"/>
      <c r="T692" s="325"/>
      <c r="U692" s="325"/>
      <c r="V692" s="325"/>
      <c r="W692" s="325"/>
      <c r="X692" s="325"/>
      <c r="Y692" s="325"/>
      <c r="Z692" s="325"/>
      <c r="AA692" s="325"/>
      <c r="AB692" s="351"/>
      <c r="AC692" s="383"/>
      <c r="AD692" s="380"/>
      <c r="AE692" s="338"/>
      <c r="AF692" s="338"/>
      <c r="AG692" s="377"/>
      <c r="AH692" s="377"/>
      <c r="AI692" s="380"/>
      <c r="AJ692" s="397"/>
    </row>
    <row r="693" spans="1:36" ht="15.75" customHeight="1" x14ac:dyDescent="0.25">
      <c r="A693" s="386">
        <v>375</v>
      </c>
      <c r="B693" s="388">
        <v>44904</v>
      </c>
      <c r="C693" s="390" t="s">
        <v>2913</v>
      </c>
      <c r="D693" s="330" t="s">
        <v>2914</v>
      </c>
      <c r="E693" s="392" t="s">
        <v>51</v>
      </c>
      <c r="F693" s="337" t="s">
        <v>2324</v>
      </c>
      <c r="G693" s="394">
        <v>1000000</v>
      </c>
      <c r="H693" s="330" t="s">
        <v>2292</v>
      </c>
      <c r="I693" s="392" t="s">
        <v>2198</v>
      </c>
      <c r="J693" s="367">
        <v>44904</v>
      </c>
      <c r="K693" s="367">
        <v>44910</v>
      </c>
      <c r="L693" s="330"/>
      <c r="M693" s="330"/>
      <c r="N693" s="330"/>
      <c r="O693" s="330"/>
      <c r="P693" s="330"/>
      <c r="Q693" s="330"/>
      <c r="R693" s="330"/>
      <c r="S693" s="330"/>
      <c r="T693" s="330"/>
      <c r="U693" s="330"/>
      <c r="V693" s="330"/>
      <c r="W693" s="330"/>
      <c r="X693" s="184" t="s">
        <v>99</v>
      </c>
      <c r="Y693" s="329">
        <v>2422830000</v>
      </c>
      <c r="Z693" s="248" t="s">
        <v>1249</v>
      </c>
      <c r="AA693" s="330"/>
      <c r="AB693" s="271"/>
      <c r="AC693" s="384">
        <v>44910</v>
      </c>
      <c r="AD693" s="378">
        <v>1000000</v>
      </c>
      <c r="AE693" s="375"/>
      <c r="AF693" s="375"/>
      <c r="AG693" s="376" t="s">
        <v>2295</v>
      </c>
      <c r="AH693" s="376" t="s">
        <v>2916</v>
      </c>
      <c r="AI693" s="378">
        <v>1000000</v>
      </c>
      <c r="AJ693" s="396">
        <v>1</v>
      </c>
    </row>
    <row r="694" spans="1:36" ht="15.75" customHeight="1" x14ac:dyDescent="0.25">
      <c r="A694" s="387"/>
      <c r="B694" s="389"/>
      <c r="C694" s="391"/>
      <c r="D694" s="331" t="s">
        <v>2915</v>
      </c>
      <c r="E694" s="393"/>
      <c r="F694" s="338" t="s">
        <v>2325</v>
      </c>
      <c r="G694" s="395"/>
      <c r="H694" s="331" t="s">
        <v>2287</v>
      </c>
      <c r="I694" s="393"/>
      <c r="J694" s="331"/>
      <c r="K694" s="331"/>
      <c r="L694" s="331"/>
      <c r="M694" s="331"/>
      <c r="N694" s="331"/>
      <c r="O694" s="331"/>
      <c r="P694" s="331"/>
      <c r="Q694" s="331"/>
      <c r="R694" s="331"/>
      <c r="S694" s="331"/>
      <c r="T694" s="331"/>
      <c r="U694" s="331"/>
      <c r="V694" s="331"/>
      <c r="W694" s="331"/>
      <c r="X694" s="331"/>
      <c r="Y694" s="331"/>
      <c r="Z694" s="331" t="s">
        <v>1250</v>
      </c>
      <c r="AA694" s="331"/>
      <c r="AB694" s="351"/>
      <c r="AC694" s="385"/>
      <c r="AD694" s="380"/>
      <c r="AE694" s="338"/>
      <c r="AF694" s="338"/>
      <c r="AG694" s="377"/>
      <c r="AH694" s="377"/>
      <c r="AI694" s="380"/>
      <c r="AJ694" s="397"/>
    </row>
    <row r="695" spans="1:36" ht="31.5" x14ac:dyDescent="0.25">
      <c r="A695" s="386">
        <v>376</v>
      </c>
      <c r="B695" s="444">
        <v>44895</v>
      </c>
      <c r="C695" s="390" t="s">
        <v>2297</v>
      </c>
      <c r="D695" s="323" t="s">
        <v>2298</v>
      </c>
      <c r="E695" s="392" t="s">
        <v>2323</v>
      </c>
      <c r="F695" s="337" t="s">
        <v>2324</v>
      </c>
      <c r="G695" s="394">
        <v>37000000</v>
      </c>
      <c r="H695" s="323" t="s">
        <v>2298</v>
      </c>
      <c r="I695" s="392" t="s">
        <v>2196</v>
      </c>
      <c r="J695" s="270" t="s">
        <v>2301</v>
      </c>
      <c r="K695" s="270" t="s">
        <v>2289</v>
      </c>
      <c r="L695" s="323"/>
      <c r="M695" s="323"/>
      <c r="N695" s="323"/>
      <c r="O695" s="323"/>
      <c r="P695" s="323"/>
      <c r="Q695" s="323"/>
      <c r="R695" s="323"/>
      <c r="S695" s="323"/>
      <c r="T695" s="323"/>
      <c r="U695" s="323"/>
      <c r="V695" s="323"/>
      <c r="W695" s="323"/>
      <c r="X695" s="184" t="s">
        <v>99</v>
      </c>
      <c r="Y695" s="322">
        <v>2422830000</v>
      </c>
      <c r="Z695" s="248" t="s">
        <v>52</v>
      </c>
      <c r="AA695" s="323"/>
      <c r="AB695" s="271"/>
      <c r="AC695" s="381" t="s">
        <v>2289</v>
      </c>
      <c r="AD695" s="378">
        <v>37000000</v>
      </c>
      <c r="AE695" s="375"/>
      <c r="AF695" s="375"/>
      <c r="AG695" s="376" t="s">
        <v>2295</v>
      </c>
      <c r="AH695" s="376" t="s">
        <v>2302</v>
      </c>
      <c r="AI695" s="378">
        <v>37000000</v>
      </c>
      <c r="AJ695" s="396">
        <v>1</v>
      </c>
    </row>
    <row r="696" spans="1:36" ht="15.75" customHeight="1" x14ac:dyDescent="0.25">
      <c r="A696" s="432"/>
      <c r="B696" s="399"/>
      <c r="C696" s="447"/>
      <c r="D696" s="324" t="s">
        <v>2299</v>
      </c>
      <c r="E696" s="409"/>
      <c r="F696" s="339" t="s">
        <v>2325</v>
      </c>
      <c r="G696" s="443"/>
      <c r="H696" s="324" t="s">
        <v>2299</v>
      </c>
      <c r="I696" s="409"/>
      <c r="J696" s="324"/>
      <c r="K696" s="324"/>
      <c r="L696" s="324"/>
      <c r="M696" s="324"/>
      <c r="N696" s="324"/>
      <c r="O696" s="324"/>
      <c r="P696" s="324"/>
      <c r="Q696" s="324"/>
      <c r="R696" s="324"/>
      <c r="S696" s="324"/>
      <c r="T696" s="324"/>
      <c r="U696" s="324"/>
      <c r="V696" s="324"/>
      <c r="W696" s="324"/>
      <c r="X696" s="324"/>
      <c r="Y696" s="324"/>
      <c r="Z696" s="324"/>
      <c r="AA696" s="324"/>
      <c r="AB696" s="348"/>
      <c r="AC696" s="382"/>
      <c r="AD696" s="379"/>
      <c r="AE696" s="339"/>
      <c r="AF696" s="339"/>
      <c r="AG696" s="399"/>
      <c r="AH696" s="399"/>
      <c r="AI696" s="379"/>
      <c r="AJ696" s="398"/>
    </row>
    <row r="697" spans="1:36" ht="15.75" customHeight="1" x14ac:dyDescent="0.25">
      <c r="A697" s="387"/>
      <c r="B697" s="377"/>
      <c r="C697" s="391"/>
      <c r="D697" s="325" t="s">
        <v>2300</v>
      </c>
      <c r="E697" s="393"/>
      <c r="F697" s="325"/>
      <c r="G697" s="395"/>
      <c r="H697" s="325" t="s">
        <v>2300</v>
      </c>
      <c r="I697" s="393"/>
      <c r="J697" s="325"/>
      <c r="K697" s="325"/>
      <c r="L697" s="325"/>
      <c r="M697" s="325"/>
      <c r="N697" s="325"/>
      <c r="O697" s="325"/>
      <c r="P697" s="325"/>
      <c r="Q697" s="325"/>
      <c r="R697" s="325"/>
      <c r="S697" s="325"/>
      <c r="T697" s="325"/>
      <c r="U697" s="325"/>
      <c r="V697" s="325"/>
      <c r="W697" s="325"/>
      <c r="X697" s="325"/>
      <c r="Y697" s="325"/>
      <c r="Z697" s="325"/>
      <c r="AA697" s="325"/>
      <c r="AB697" s="351"/>
      <c r="AC697" s="383"/>
      <c r="AD697" s="380"/>
      <c r="AE697" s="338"/>
      <c r="AF697" s="338"/>
      <c r="AG697" s="377"/>
      <c r="AH697" s="377"/>
      <c r="AI697" s="380"/>
      <c r="AJ697" s="397"/>
    </row>
    <row r="698" spans="1:36" ht="31.5" x14ac:dyDescent="0.25">
      <c r="A698" s="376">
        <v>377</v>
      </c>
      <c r="B698" s="444">
        <v>44902</v>
      </c>
      <c r="C698" s="390" t="s">
        <v>2303</v>
      </c>
      <c r="D698" s="323" t="s">
        <v>2304</v>
      </c>
      <c r="E698" s="392" t="s">
        <v>51</v>
      </c>
      <c r="F698" s="337" t="s">
        <v>2324</v>
      </c>
      <c r="G698" s="394">
        <v>18022500</v>
      </c>
      <c r="H698" s="323" t="s">
        <v>2304</v>
      </c>
      <c r="I698" s="392" t="s">
        <v>2307</v>
      </c>
      <c r="J698" s="448" t="s">
        <v>2308</v>
      </c>
      <c r="K698" s="448" t="s">
        <v>2208</v>
      </c>
      <c r="L698" s="323"/>
      <c r="M698" s="323"/>
      <c r="N698" s="323"/>
      <c r="O698" s="323"/>
      <c r="P698" s="323"/>
      <c r="Q698" s="323"/>
      <c r="R698" s="323"/>
      <c r="S698" s="323"/>
      <c r="T698" s="323"/>
      <c r="U698" s="323"/>
      <c r="V698" s="323"/>
      <c r="W698" s="323"/>
      <c r="X698" s="184" t="s">
        <v>99</v>
      </c>
      <c r="Y698" s="422">
        <v>2422830000</v>
      </c>
      <c r="Z698" s="248" t="s">
        <v>52</v>
      </c>
      <c r="AA698" s="323"/>
      <c r="AB698" s="271"/>
      <c r="AC698" s="381" t="s">
        <v>2208</v>
      </c>
      <c r="AD698" s="378">
        <v>18022500</v>
      </c>
      <c r="AE698" s="375"/>
      <c r="AF698" s="375"/>
      <c r="AG698" s="376" t="s">
        <v>2205</v>
      </c>
      <c r="AH698" s="376" t="s">
        <v>2309</v>
      </c>
      <c r="AI698" s="378">
        <v>18022500</v>
      </c>
      <c r="AJ698" s="396">
        <v>1</v>
      </c>
    </row>
    <row r="699" spans="1:36" ht="15.75" customHeight="1" x14ac:dyDescent="0.25">
      <c r="A699" s="399"/>
      <c r="B699" s="399"/>
      <c r="C699" s="447"/>
      <c r="D699" s="324" t="s">
        <v>2305</v>
      </c>
      <c r="E699" s="409"/>
      <c r="F699" s="339" t="s">
        <v>2325</v>
      </c>
      <c r="G699" s="443"/>
      <c r="H699" s="324" t="s">
        <v>2305</v>
      </c>
      <c r="I699" s="409"/>
      <c r="J699" s="450"/>
      <c r="K699" s="450"/>
      <c r="L699" s="324"/>
      <c r="M699" s="324"/>
      <c r="N699" s="324"/>
      <c r="O699" s="324"/>
      <c r="P699" s="324"/>
      <c r="Q699" s="324"/>
      <c r="R699" s="324"/>
      <c r="S699" s="324"/>
      <c r="T699" s="324"/>
      <c r="U699" s="324"/>
      <c r="V699" s="324"/>
      <c r="W699" s="324"/>
      <c r="X699" s="324"/>
      <c r="Y699" s="423"/>
      <c r="Z699" s="324"/>
      <c r="AA699" s="324"/>
      <c r="AB699" s="348"/>
      <c r="AC699" s="382"/>
      <c r="AD699" s="379"/>
      <c r="AE699" s="339"/>
      <c r="AF699" s="339"/>
      <c r="AG699" s="399"/>
      <c r="AH699" s="399"/>
      <c r="AI699" s="379"/>
      <c r="AJ699" s="398"/>
    </row>
    <row r="700" spans="1:36" ht="15.75" customHeight="1" x14ac:dyDescent="0.25">
      <c r="A700" s="377"/>
      <c r="B700" s="377"/>
      <c r="C700" s="391"/>
      <c r="D700" s="325" t="s">
        <v>2306</v>
      </c>
      <c r="E700" s="393"/>
      <c r="F700" s="325"/>
      <c r="G700" s="395"/>
      <c r="H700" s="325" t="s">
        <v>2306</v>
      </c>
      <c r="I700" s="393"/>
      <c r="J700" s="449"/>
      <c r="K700" s="449"/>
      <c r="L700" s="325"/>
      <c r="M700" s="325"/>
      <c r="N700" s="325"/>
      <c r="O700" s="325"/>
      <c r="P700" s="325"/>
      <c r="Q700" s="325"/>
      <c r="R700" s="325"/>
      <c r="S700" s="325"/>
      <c r="T700" s="325"/>
      <c r="U700" s="325"/>
      <c r="V700" s="325"/>
      <c r="W700" s="325"/>
      <c r="X700" s="325"/>
      <c r="Y700" s="424"/>
      <c r="Z700" s="325"/>
      <c r="AA700" s="325"/>
      <c r="AB700" s="351"/>
      <c r="AC700" s="383"/>
      <c r="AD700" s="380"/>
      <c r="AE700" s="338"/>
      <c r="AF700" s="338"/>
      <c r="AG700" s="377"/>
      <c r="AH700" s="377"/>
      <c r="AI700" s="380"/>
      <c r="AJ700" s="397"/>
    </row>
    <row r="701" spans="1:36" ht="31.5" x14ac:dyDescent="0.25">
      <c r="A701" s="376">
        <v>378</v>
      </c>
      <c r="B701" s="444">
        <v>44909</v>
      </c>
      <c r="C701" s="390" t="s">
        <v>2310</v>
      </c>
      <c r="D701" s="323" t="s">
        <v>2311</v>
      </c>
      <c r="E701" s="392" t="s">
        <v>51</v>
      </c>
      <c r="F701" s="337" t="s">
        <v>2326</v>
      </c>
      <c r="G701" s="394">
        <v>2000000</v>
      </c>
      <c r="H701" s="323" t="s">
        <v>2311</v>
      </c>
      <c r="I701" s="392" t="s">
        <v>129</v>
      </c>
      <c r="J701" s="448" t="s">
        <v>2314</v>
      </c>
      <c r="K701" s="448" t="s">
        <v>2315</v>
      </c>
      <c r="L701" s="323"/>
      <c r="M701" s="323"/>
      <c r="N701" s="323"/>
      <c r="O701" s="323"/>
      <c r="P701" s="323"/>
      <c r="Q701" s="323"/>
      <c r="R701" s="323"/>
      <c r="S701" s="323"/>
      <c r="T701" s="323"/>
      <c r="U701" s="323"/>
      <c r="V701" s="323"/>
      <c r="W701" s="323"/>
      <c r="X701" s="184" t="s">
        <v>99</v>
      </c>
      <c r="Y701" s="422">
        <v>2422830000</v>
      </c>
      <c r="Z701" s="248" t="s">
        <v>52</v>
      </c>
      <c r="AA701" s="323"/>
      <c r="AB701" s="271"/>
      <c r="AC701" s="381" t="s">
        <v>2315</v>
      </c>
      <c r="AD701" s="378">
        <v>2000000</v>
      </c>
      <c r="AE701" s="375"/>
      <c r="AF701" s="375"/>
      <c r="AG701" s="376" t="s">
        <v>2205</v>
      </c>
      <c r="AH701" s="376" t="s">
        <v>2316</v>
      </c>
      <c r="AI701" s="378">
        <v>2000000</v>
      </c>
      <c r="AJ701" s="396">
        <v>1</v>
      </c>
    </row>
    <row r="702" spans="1:36" ht="15.75" customHeight="1" x14ac:dyDescent="0.25">
      <c r="A702" s="399"/>
      <c r="B702" s="399"/>
      <c r="C702" s="447"/>
      <c r="D702" s="324" t="s">
        <v>2312</v>
      </c>
      <c r="E702" s="409"/>
      <c r="F702" s="339" t="s">
        <v>2327</v>
      </c>
      <c r="G702" s="443"/>
      <c r="H702" s="324" t="s">
        <v>2312</v>
      </c>
      <c r="I702" s="409"/>
      <c r="J702" s="450"/>
      <c r="K702" s="450"/>
      <c r="L702" s="324"/>
      <c r="M702" s="324"/>
      <c r="N702" s="324"/>
      <c r="O702" s="324"/>
      <c r="P702" s="324"/>
      <c r="Q702" s="324"/>
      <c r="R702" s="324"/>
      <c r="S702" s="324"/>
      <c r="T702" s="324"/>
      <c r="U702" s="324"/>
      <c r="V702" s="324"/>
      <c r="W702" s="324"/>
      <c r="X702" s="324"/>
      <c r="Y702" s="423"/>
      <c r="Z702" s="324"/>
      <c r="AA702" s="324"/>
      <c r="AB702" s="348"/>
      <c r="AC702" s="382"/>
      <c r="AD702" s="379"/>
      <c r="AE702" s="339"/>
      <c r="AF702" s="339"/>
      <c r="AG702" s="399"/>
      <c r="AH702" s="399"/>
      <c r="AI702" s="379"/>
      <c r="AJ702" s="398"/>
    </row>
    <row r="703" spans="1:36" ht="15.75" customHeight="1" x14ac:dyDescent="0.25">
      <c r="A703" s="377"/>
      <c r="B703" s="377"/>
      <c r="C703" s="391"/>
      <c r="D703" s="325" t="s">
        <v>2313</v>
      </c>
      <c r="E703" s="393"/>
      <c r="F703" s="325"/>
      <c r="G703" s="395"/>
      <c r="H703" s="325" t="s">
        <v>2313</v>
      </c>
      <c r="I703" s="393"/>
      <c r="J703" s="449"/>
      <c r="K703" s="449"/>
      <c r="L703" s="325"/>
      <c r="M703" s="325"/>
      <c r="N703" s="325"/>
      <c r="O703" s="325"/>
      <c r="P703" s="325"/>
      <c r="Q703" s="325"/>
      <c r="R703" s="325"/>
      <c r="S703" s="325"/>
      <c r="T703" s="325"/>
      <c r="U703" s="325"/>
      <c r="V703" s="325"/>
      <c r="W703" s="325"/>
      <c r="X703" s="325"/>
      <c r="Y703" s="424"/>
      <c r="Z703" s="325"/>
      <c r="AA703" s="325"/>
      <c r="AB703" s="351"/>
      <c r="AC703" s="383"/>
      <c r="AD703" s="380"/>
      <c r="AE703" s="338"/>
      <c r="AF703" s="338"/>
      <c r="AG703" s="377"/>
      <c r="AH703" s="377"/>
      <c r="AI703" s="380"/>
      <c r="AJ703" s="397"/>
    </row>
    <row r="704" spans="1:36" ht="31.5" x14ac:dyDescent="0.25">
      <c r="A704" s="376">
        <v>379</v>
      </c>
      <c r="B704" s="444">
        <v>44906</v>
      </c>
      <c r="C704" s="445" t="s">
        <v>2317</v>
      </c>
      <c r="D704" s="323" t="s">
        <v>2318</v>
      </c>
      <c r="E704" s="392" t="s">
        <v>51</v>
      </c>
      <c r="F704" s="337" t="s">
        <v>2324</v>
      </c>
      <c r="G704" s="394">
        <v>6000000</v>
      </c>
      <c r="H704" s="323" t="s">
        <v>2318</v>
      </c>
      <c r="I704" s="392" t="s">
        <v>2293</v>
      </c>
      <c r="J704" s="448" t="s">
        <v>2308</v>
      </c>
      <c r="K704" s="448" t="s">
        <v>2320</v>
      </c>
      <c r="L704" s="323"/>
      <c r="M704" s="323"/>
      <c r="N704" s="323"/>
      <c r="O704" s="323"/>
      <c r="P704" s="323"/>
      <c r="Q704" s="323"/>
      <c r="R704" s="323"/>
      <c r="S704" s="323"/>
      <c r="T704" s="323"/>
      <c r="U704" s="323"/>
      <c r="V704" s="323"/>
      <c r="W704" s="323"/>
      <c r="X704" s="184" t="s">
        <v>99</v>
      </c>
      <c r="Y704" s="422">
        <v>2422830000</v>
      </c>
      <c r="Z704" s="248" t="s">
        <v>52</v>
      </c>
      <c r="AA704" s="323"/>
      <c r="AB704" s="271"/>
      <c r="AC704" s="381" t="s">
        <v>2320</v>
      </c>
      <c r="AD704" s="378">
        <v>6000000</v>
      </c>
      <c r="AE704" s="375"/>
      <c r="AF704" s="375"/>
      <c r="AG704" s="376" t="s">
        <v>2321</v>
      </c>
      <c r="AH704" s="451" t="s">
        <v>2322</v>
      </c>
      <c r="AI704" s="378">
        <v>6000000</v>
      </c>
      <c r="AJ704" s="396">
        <v>1</v>
      </c>
    </row>
    <row r="705" spans="1:36" ht="15.75" customHeight="1" x14ac:dyDescent="0.25">
      <c r="A705" s="377"/>
      <c r="B705" s="377"/>
      <c r="C705" s="446"/>
      <c r="D705" s="325" t="s">
        <v>2319</v>
      </c>
      <c r="E705" s="393"/>
      <c r="F705" s="338" t="s">
        <v>2325</v>
      </c>
      <c r="G705" s="395"/>
      <c r="H705" s="325" t="s">
        <v>2319</v>
      </c>
      <c r="I705" s="393"/>
      <c r="J705" s="449"/>
      <c r="K705" s="449"/>
      <c r="L705" s="325"/>
      <c r="M705" s="325"/>
      <c r="N705" s="325"/>
      <c r="O705" s="325"/>
      <c r="P705" s="325"/>
      <c r="Q705" s="325"/>
      <c r="R705" s="325"/>
      <c r="S705" s="325"/>
      <c r="T705" s="325"/>
      <c r="U705" s="325"/>
      <c r="V705" s="325"/>
      <c r="W705" s="325"/>
      <c r="X705" s="325"/>
      <c r="Y705" s="424"/>
      <c r="Z705" s="325"/>
      <c r="AA705" s="325"/>
      <c r="AB705" s="351"/>
      <c r="AC705" s="383"/>
      <c r="AD705" s="380"/>
      <c r="AE705" s="338"/>
      <c r="AF705" s="338"/>
      <c r="AG705" s="377"/>
      <c r="AH705" s="452"/>
      <c r="AI705" s="380"/>
      <c r="AJ705" s="397"/>
    </row>
    <row r="706" spans="1:36" x14ac:dyDescent="0.25">
      <c r="G706" s="342"/>
    </row>
    <row r="707" spans="1:36" x14ac:dyDescent="0.25">
      <c r="G707" s="343"/>
    </row>
    <row r="708" spans="1:36" x14ac:dyDescent="0.25">
      <c r="G708" s="342"/>
    </row>
    <row r="709" spans="1:36" x14ac:dyDescent="0.25">
      <c r="G709" s="343"/>
    </row>
    <row r="710" spans="1:36" ht="15.75" x14ac:dyDescent="0.25">
      <c r="A710" s="334"/>
      <c r="B710" s="400" t="s">
        <v>41</v>
      </c>
      <c r="C710" s="400"/>
      <c r="D710" s="334"/>
      <c r="E710" s="334"/>
      <c r="F710" s="334"/>
      <c r="G710" s="334"/>
      <c r="H710" s="334"/>
      <c r="I710" s="334"/>
      <c r="J710" s="334"/>
      <c r="K710" s="334"/>
      <c r="L710" s="334"/>
      <c r="M710" s="334"/>
      <c r="N710" s="334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372"/>
      <c r="AC710" s="372"/>
      <c r="AD710" s="401" t="s">
        <v>1240</v>
      </c>
      <c r="AE710" s="401"/>
      <c r="AF710" s="401"/>
      <c r="AG710" s="401"/>
    </row>
    <row r="711" spans="1:36" ht="18.75" x14ac:dyDescent="0.3">
      <c r="A711" s="335"/>
      <c r="B711" s="402" t="s">
        <v>810</v>
      </c>
      <c r="C711" s="402"/>
      <c r="D711" s="335"/>
      <c r="E711" s="335"/>
      <c r="F711" s="335"/>
      <c r="G711" s="335"/>
      <c r="H711" s="335"/>
      <c r="I711" s="335"/>
      <c r="J711" s="335"/>
      <c r="K711" s="335"/>
      <c r="L711" s="335"/>
      <c r="M711" s="335"/>
      <c r="N711" s="335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265"/>
      <c r="AC711" s="265"/>
      <c r="AD711" s="403" t="s">
        <v>53</v>
      </c>
      <c r="AE711" s="403"/>
      <c r="AF711" s="403"/>
      <c r="AG711" s="403"/>
    </row>
    <row r="712" spans="1:36" ht="18.75" x14ac:dyDescent="0.3">
      <c r="A712" s="335"/>
      <c r="B712" s="335"/>
      <c r="C712" s="335"/>
      <c r="D712" s="335"/>
      <c r="E712" s="335"/>
      <c r="F712" s="335"/>
      <c r="G712" s="335"/>
      <c r="H712" s="335"/>
      <c r="I712" s="335"/>
      <c r="J712" s="335"/>
      <c r="K712" s="335"/>
      <c r="L712" s="335"/>
      <c r="M712" s="335"/>
      <c r="N712" s="335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265"/>
      <c r="AC712" s="265"/>
      <c r="AD712" s="67"/>
      <c r="AE712" s="67"/>
      <c r="AF712" s="67"/>
      <c r="AG712" s="67"/>
    </row>
    <row r="713" spans="1:36" ht="18.75" x14ac:dyDescent="0.3">
      <c r="A713" s="335"/>
      <c r="B713" s="335"/>
      <c r="C713" s="335"/>
      <c r="D713" s="335"/>
      <c r="E713" s="335"/>
      <c r="F713" s="335"/>
      <c r="G713" s="335"/>
      <c r="H713" s="335"/>
      <c r="I713" s="335"/>
      <c r="J713" s="335"/>
      <c r="K713" s="335"/>
      <c r="L713" s="335"/>
      <c r="M713" s="335"/>
      <c r="N713" s="335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265"/>
      <c r="AC713" s="265"/>
      <c r="AD713" s="67"/>
      <c r="AE713" s="67"/>
      <c r="AF713" s="67"/>
      <c r="AG713" s="67"/>
    </row>
    <row r="714" spans="1:36" ht="18.75" x14ac:dyDescent="0.3">
      <c r="A714" s="335"/>
      <c r="B714" s="335"/>
      <c r="C714" s="335"/>
      <c r="D714" s="335"/>
      <c r="E714" s="335"/>
      <c r="F714" s="335"/>
      <c r="G714" s="335"/>
      <c r="H714" s="335"/>
      <c r="I714" s="335"/>
      <c r="J714" s="335"/>
      <c r="K714" s="335"/>
      <c r="L714" s="335"/>
      <c r="M714" s="335"/>
      <c r="N714" s="335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265"/>
      <c r="AC714" s="265"/>
      <c r="AD714" s="67"/>
      <c r="AE714" s="67"/>
      <c r="AF714" s="67"/>
      <c r="AG714" s="67"/>
    </row>
    <row r="715" spans="1:36" ht="18.75" x14ac:dyDescent="0.3">
      <c r="A715" s="335"/>
      <c r="B715" s="404" t="s">
        <v>1238</v>
      </c>
      <c r="C715" s="404"/>
      <c r="D715" s="335"/>
      <c r="E715" s="335"/>
      <c r="F715" s="335"/>
      <c r="G715" s="335"/>
      <c r="H715" s="335"/>
      <c r="I715" s="335"/>
      <c r="J715" s="335"/>
      <c r="K715" s="335"/>
      <c r="L715" s="335"/>
      <c r="M715" s="333"/>
      <c r="N715" s="335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265"/>
      <c r="AC715" s="265"/>
      <c r="AD715" s="405" t="s">
        <v>1241</v>
      </c>
      <c r="AE715" s="405"/>
      <c r="AF715" s="405"/>
      <c r="AG715" s="405"/>
    </row>
    <row r="716" spans="1:36" ht="18.75" x14ac:dyDescent="0.3">
      <c r="A716" s="335"/>
      <c r="B716" s="406" t="s">
        <v>1239</v>
      </c>
      <c r="C716" s="406"/>
      <c r="D716" s="335"/>
      <c r="E716" s="335"/>
      <c r="F716" s="335"/>
      <c r="G716" s="335"/>
      <c r="H716" s="335"/>
      <c r="I716" s="335"/>
      <c r="J716" s="335"/>
      <c r="K716" s="335"/>
      <c r="L716" s="335"/>
      <c r="M716" s="335"/>
      <c r="N716" s="335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265"/>
      <c r="AC716" s="265"/>
      <c r="AD716" s="407" t="s">
        <v>1242</v>
      </c>
      <c r="AE716" s="407"/>
      <c r="AF716" s="407"/>
      <c r="AG716" s="407"/>
    </row>
    <row r="717" spans="1:36" ht="18.75" x14ac:dyDescent="0.3">
      <c r="A717" s="26"/>
      <c r="B717" s="408"/>
      <c r="C717" s="408"/>
      <c r="D717" s="206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65"/>
      <c r="AC717" s="265"/>
      <c r="AD717" s="25"/>
      <c r="AE717" s="25"/>
      <c r="AF717" s="25"/>
      <c r="AG717" s="25"/>
    </row>
  </sheetData>
  <mergeCells count="142">
    <mergeCell ref="AJ691:AJ692"/>
    <mergeCell ref="AH691:AH692"/>
    <mergeCell ref="J698:J700"/>
    <mergeCell ref="K698:K700"/>
    <mergeCell ref="Y698:Y700"/>
    <mergeCell ref="AC698:AC700"/>
    <mergeCell ref="AD698:AD700"/>
    <mergeCell ref="J701:J703"/>
    <mergeCell ref="AC704:AC705"/>
    <mergeCell ref="AC701:AC703"/>
    <mergeCell ref="AD701:AD703"/>
    <mergeCell ref="AD704:AD705"/>
    <mergeCell ref="AG701:AG703"/>
    <mergeCell ref="AG704:AG705"/>
    <mergeCell ref="AJ698:AJ700"/>
    <mergeCell ref="AI698:AI700"/>
    <mergeCell ref="AH698:AH700"/>
    <mergeCell ref="AG698:AG700"/>
    <mergeCell ref="AJ704:AJ705"/>
    <mergeCell ref="AJ701:AJ703"/>
    <mergeCell ref="AI701:AI703"/>
    <mergeCell ref="AI704:AI705"/>
    <mergeCell ref="AH704:AH705"/>
    <mergeCell ref="AH701:AH703"/>
    <mergeCell ref="C689:C690"/>
    <mergeCell ref="B691:B692"/>
    <mergeCell ref="AD689:AD690"/>
    <mergeCell ref="AG689:AG690"/>
    <mergeCell ref="AH689:AH690"/>
    <mergeCell ref="AI689:AI690"/>
    <mergeCell ref="AJ689:AJ690"/>
    <mergeCell ref="G701:G703"/>
    <mergeCell ref="G704:G705"/>
    <mergeCell ref="G689:G690"/>
    <mergeCell ref="G691:G692"/>
    <mergeCell ref="AC689:AC690"/>
    <mergeCell ref="I689:I690"/>
    <mergeCell ref="I691:I692"/>
    <mergeCell ref="I695:I697"/>
    <mergeCell ref="I698:I700"/>
    <mergeCell ref="I701:I703"/>
    <mergeCell ref="I704:I705"/>
    <mergeCell ref="J704:J705"/>
    <mergeCell ref="K704:K705"/>
    <mergeCell ref="Y704:Y705"/>
    <mergeCell ref="Y701:Y703"/>
    <mergeCell ref="K701:K703"/>
    <mergeCell ref="AI691:AI692"/>
    <mergeCell ref="AJ16:AJ17"/>
    <mergeCell ref="A16:A17"/>
    <mergeCell ref="AB16:AD16"/>
    <mergeCell ref="AE16:AF16"/>
    <mergeCell ref="AG16:AI16"/>
    <mergeCell ref="AJ312:AJ314"/>
    <mergeCell ref="AD312:AD314"/>
    <mergeCell ref="AC312:AC314"/>
    <mergeCell ref="N16:P16"/>
    <mergeCell ref="Q16:S16"/>
    <mergeCell ref="T16:V16"/>
    <mergeCell ref="W16:Y16"/>
    <mergeCell ref="A312:A314"/>
    <mergeCell ref="E312:E314"/>
    <mergeCell ref="F312:F314"/>
    <mergeCell ref="A12:AJ12"/>
    <mergeCell ref="C13:D13"/>
    <mergeCell ref="C14:H14"/>
    <mergeCell ref="A6:AJ6"/>
    <mergeCell ref="A7:AJ7"/>
    <mergeCell ref="A8:AJ8"/>
    <mergeCell ref="A9:AJ9"/>
    <mergeCell ref="A11:AJ11"/>
    <mergeCell ref="A13:B13"/>
    <mergeCell ref="A14:B14"/>
    <mergeCell ref="AI312:AI314"/>
    <mergeCell ref="J312:J314"/>
    <mergeCell ref="B16:C16"/>
    <mergeCell ref="D16:D17"/>
    <mergeCell ref="G312:G314"/>
    <mergeCell ref="AG312:AG314"/>
    <mergeCell ref="B312:B314"/>
    <mergeCell ref="C312:C314"/>
    <mergeCell ref="Y312:Y314"/>
    <mergeCell ref="AA312:AA314"/>
    <mergeCell ref="B711:C711"/>
    <mergeCell ref="AD711:AG711"/>
    <mergeCell ref="B715:C715"/>
    <mergeCell ref="AD715:AG715"/>
    <mergeCell ref="B716:C716"/>
    <mergeCell ref="AD716:AG716"/>
    <mergeCell ref="B717:C717"/>
    <mergeCell ref="AA615:AA617"/>
    <mergeCell ref="A15:B15"/>
    <mergeCell ref="E16:E17"/>
    <mergeCell ref="I16:K16"/>
    <mergeCell ref="M16:M17"/>
    <mergeCell ref="K312:K314"/>
    <mergeCell ref="A691:A692"/>
    <mergeCell ref="C691:C692"/>
    <mergeCell ref="A689:A690"/>
    <mergeCell ref="A695:A697"/>
    <mergeCell ref="A698:A700"/>
    <mergeCell ref="A701:A703"/>
    <mergeCell ref="A704:A705"/>
    <mergeCell ref="E691:E692"/>
    <mergeCell ref="E695:E697"/>
    <mergeCell ref="E689:E690"/>
    <mergeCell ref="G695:G697"/>
    <mergeCell ref="AJ693:AJ694"/>
    <mergeCell ref="AJ695:AJ697"/>
    <mergeCell ref="AI695:AI697"/>
    <mergeCell ref="AI693:AI694"/>
    <mergeCell ref="AH693:AH694"/>
    <mergeCell ref="AH695:AH697"/>
    <mergeCell ref="AG695:AG697"/>
    <mergeCell ref="AG693:AG694"/>
    <mergeCell ref="B710:C710"/>
    <mergeCell ref="AD710:AG710"/>
    <mergeCell ref="G698:G700"/>
    <mergeCell ref="B704:B705"/>
    <mergeCell ref="C704:C705"/>
    <mergeCell ref="E704:E705"/>
    <mergeCell ref="E701:E703"/>
    <mergeCell ref="E698:E700"/>
    <mergeCell ref="B695:B697"/>
    <mergeCell ref="C695:C697"/>
    <mergeCell ref="B698:B700"/>
    <mergeCell ref="C698:C700"/>
    <mergeCell ref="B701:B703"/>
    <mergeCell ref="C701:C703"/>
    <mergeCell ref="AG691:AG692"/>
    <mergeCell ref="AD695:AD697"/>
    <mergeCell ref="AC695:AC697"/>
    <mergeCell ref="AC693:AC694"/>
    <mergeCell ref="AD693:AD694"/>
    <mergeCell ref="AD691:AD692"/>
    <mergeCell ref="AC691:AC692"/>
    <mergeCell ref="A693:A694"/>
    <mergeCell ref="B693:B694"/>
    <mergeCell ref="C693:C694"/>
    <mergeCell ref="E693:E694"/>
    <mergeCell ref="G693:G694"/>
    <mergeCell ref="I693:I694"/>
  </mergeCells>
  <pageMargins left="0.78740157480314965" right="0.19685039370078741" top="0.19685039370078741" bottom="0.19685039370078741" header="0.19685039370078741" footer="0.19685039370078741"/>
  <pageSetup paperSize="41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5"/>
  <sheetViews>
    <sheetView topLeftCell="A6" zoomScale="77" zoomScaleNormal="77" workbookViewId="0">
      <pane ySplit="14" topLeftCell="A20" activePane="bottomLeft" state="frozen"/>
      <selection activeCell="A6" sqref="A6"/>
      <selection pane="bottomLeft" activeCell="H28" sqref="H28"/>
    </sheetView>
  </sheetViews>
  <sheetFormatPr defaultRowHeight="15" x14ac:dyDescent="0.25"/>
  <cols>
    <col min="1" max="1" width="5.28515625" customWidth="1"/>
    <col min="2" max="2" width="21" customWidth="1"/>
    <col min="3" max="3" width="17.42578125" customWidth="1"/>
    <col min="4" max="4" width="37" customWidth="1"/>
    <col min="5" max="5" width="12.7109375" customWidth="1"/>
    <col min="6" max="6" width="15.5703125" customWidth="1"/>
    <col min="7" max="7" width="14.28515625" customWidth="1"/>
    <col min="8" max="9" width="24.5703125" customWidth="1"/>
    <col min="10" max="10" width="10.85546875" hidden="1" customWidth="1"/>
    <col min="11" max="11" width="10" hidden="1" customWidth="1"/>
    <col min="12" max="12" width="8.5703125" hidden="1" customWidth="1"/>
    <col min="13" max="13" width="9" hidden="1" customWidth="1"/>
    <col min="14" max="14" width="8.42578125" hidden="1" customWidth="1"/>
    <col min="15" max="16" width="9.140625" hidden="1" customWidth="1"/>
    <col min="17" max="17" width="10.5703125" hidden="1" customWidth="1"/>
    <col min="18" max="18" width="9.140625" hidden="1" customWidth="1"/>
    <col min="19" max="19" width="6.5703125" hidden="1" customWidth="1"/>
    <col min="20" max="20" width="9.140625" hidden="1" customWidth="1"/>
    <col min="21" max="21" width="16.85546875" customWidth="1"/>
    <col min="22" max="22" width="16.42578125" customWidth="1"/>
    <col min="23" max="23" width="19.5703125" customWidth="1"/>
    <col min="24" max="24" width="12" customWidth="1"/>
    <col min="26" max="27" width="11.5703125" customWidth="1"/>
    <col min="28" max="28" width="12.85546875" bestFit="1" customWidth="1"/>
    <col min="29" max="29" width="8.42578125" customWidth="1"/>
    <col min="30" max="30" width="6.7109375" customWidth="1"/>
    <col min="31" max="31" width="12.28515625" customWidth="1"/>
    <col min="32" max="32" width="13.28515625" customWidth="1"/>
    <col min="33" max="33" width="15.42578125" customWidth="1"/>
    <col min="34" max="34" width="9.7109375" customWidth="1"/>
  </cols>
  <sheetData>
    <row r="1" spans="1:36" s="2" customFormat="1" ht="24.95" customHeight="1" x14ac:dyDescent="0.3">
      <c r="A1" s="1" t="s">
        <v>46</v>
      </c>
      <c r="B1" s="1"/>
      <c r="C1" s="1"/>
      <c r="D1" s="1"/>
    </row>
    <row r="2" spans="1:36" s="5" customFormat="1" ht="24.95" customHeight="1" x14ac:dyDescent="0.3">
      <c r="A2" s="3" t="s">
        <v>0</v>
      </c>
      <c r="B2" s="3"/>
      <c r="C2" s="4" t="s">
        <v>47</v>
      </c>
      <c r="D2" s="3"/>
    </row>
    <row r="3" spans="1:36" s="5" customFormat="1" ht="24.95" customHeight="1" x14ac:dyDescent="0.3">
      <c r="A3" s="3" t="s">
        <v>48</v>
      </c>
      <c r="B3" s="3"/>
      <c r="C3" s="4" t="s">
        <v>49</v>
      </c>
      <c r="D3" s="3"/>
    </row>
    <row r="4" spans="1:36" s="5" customFormat="1" ht="24.95" customHeight="1" x14ac:dyDescent="0.3">
      <c r="A4" s="3" t="s">
        <v>1</v>
      </c>
      <c r="B4" s="3"/>
      <c r="C4" s="4" t="s">
        <v>50</v>
      </c>
      <c r="D4" s="3"/>
    </row>
    <row r="5" spans="1:36" s="5" customFormat="1" ht="24.95" customHeight="1" x14ac:dyDescent="0.3">
      <c r="A5" s="3" t="s">
        <v>2</v>
      </c>
      <c r="B5" s="3"/>
      <c r="C5" s="4" t="s">
        <v>45</v>
      </c>
      <c r="D5" s="3"/>
    </row>
    <row r="6" spans="1:36" ht="28.15" customHeight="1" x14ac:dyDescent="0.6">
      <c r="A6" s="430" t="s">
        <v>1243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0"/>
      <c r="AG6" s="430"/>
      <c r="AH6" s="430"/>
      <c r="AI6" s="133"/>
      <c r="AJ6" s="133"/>
    </row>
    <row r="7" spans="1:36" ht="25.15" customHeight="1" x14ac:dyDescent="0.6">
      <c r="A7" s="430" t="s">
        <v>1244</v>
      </c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0"/>
      <c r="AI7" s="133"/>
      <c r="AJ7" s="133"/>
    </row>
    <row r="8" spans="1:36" ht="31.15" x14ac:dyDescent="0.6">
      <c r="A8" s="430" t="s">
        <v>1245</v>
      </c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133"/>
      <c r="AJ8" s="133"/>
    </row>
    <row r="9" spans="1:36" ht="31.15" x14ac:dyDescent="0.6">
      <c r="A9" s="430" t="s">
        <v>1246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133"/>
      <c r="AJ9" s="133"/>
    </row>
    <row r="10" spans="1:36" ht="31.15" x14ac:dyDescent="0.6">
      <c r="A10" s="235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</row>
    <row r="11" spans="1:36" ht="15.6" x14ac:dyDescent="0.3">
      <c r="A11" s="428" t="s">
        <v>402</v>
      </c>
      <c r="B11" s="428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1"/>
      <c r="AJ11" s="1"/>
    </row>
    <row r="12" spans="1:36" ht="15.6" x14ac:dyDescent="0.3">
      <c r="A12" s="428" t="s">
        <v>101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1"/>
      <c r="AJ12" s="1"/>
    </row>
    <row r="13" spans="1:36" ht="31.15" x14ac:dyDescent="0.6">
      <c r="A13" s="235"/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</row>
    <row r="14" spans="1:36" s="5" customFormat="1" ht="24.95" customHeight="1" x14ac:dyDescent="0.3">
      <c r="A14" s="3" t="s">
        <v>0</v>
      </c>
      <c r="B14" s="3"/>
      <c r="C14" s="429" t="s">
        <v>1251</v>
      </c>
      <c r="D14" s="429"/>
      <c r="E14" s="160"/>
      <c r="F14" s="160"/>
      <c r="G14" s="160"/>
      <c r="H14" s="160"/>
    </row>
    <row r="15" spans="1:36" s="5" customFormat="1" ht="24.95" customHeight="1" x14ac:dyDescent="0.3">
      <c r="A15" s="3" t="s">
        <v>1</v>
      </c>
      <c r="B15" s="3"/>
      <c r="C15" s="429" t="s">
        <v>1254</v>
      </c>
      <c r="D15" s="429"/>
      <c r="E15" s="429"/>
      <c r="F15" s="429"/>
      <c r="G15" s="429"/>
      <c r="H15" s="429"/>
    </row>
    <row r="16" spans="1:36" s="5" customFormat="1" ht="24.95" customHeight="1" thickBot="1" x14ac:dyDescent="0.35">
      <c r="A16" s="3" t="s">
        <v>2</v>
      </c>
      <c r="B16" s="3"/>
      <c r="C16" s="266" t="s">
        <v>1252</v>
      </c>
      <c r="D16" s="266"/>
      <c r="E16" s="160"/>
      <c r="F16" s="160"/>
      <c r="G16" s="160"/>
      <c r="H16" s="160"/>
    </row>
    <row r="17" spans="1:34" s="29" customFormat="1" ht="45.95" customHeight="1" thickBot="1" x14ac:dyDescent="0.25">
      <c r="A17" s="411" t="s">
        <v>3</v>
      </c>
      <c r="B17" s="411" t="s">
        <v>4</v>
      </c>
      <c r="C17" s="411"/>
      <c r="D17" s="415" t="s">
        <v>97</v>
      </c>
      <c r="E17" s="411" t="s">
        <v>5</v>
      </c>
      <c r="F17" s="76" t="s">
        <v>6</v>
      </c>
      <c r="G17" s="76" t="s">
        <v>7</v>
      </c>
      <c r="H17" s="76" t="s">
        <v>8</v>
      </c>
      <c r="I17" s="77" t="s">
        <v>81</v>
      </c>
      <c r="J17" s="79" t="s">
        <v>10</v>
      </c>
      <c r="K17" s="415" t="s">
        <v>11</v>
      </c>
      <c r="L17" s="411" t="s">
        <v>12</v>
      </c>
      <c r="M17" s="411"/>
      <c r="N17" s="411"/>
      <c r="O17" s="412" t="s">
        <v>13</v>
      </c>
      <c r="P17" s="413"/>
      <c r="Q17" s="414"/>
      <c r="R17" s="412" t="s">
        <v>14</v>
      </c>
      <c r="S17" s="413"/>
      <c r="T17" s="414"/>
      <c r="U17" s="412" t="s">
        <v>15</v>
      </c>
      <c r="V17" s="413"/>
      <c r="W17" s="414"/>
      <c r="X17" s="78" t="s">
        <v>16</v>
      </c>
      <c r="Y17" s="78" t="s">
        <v>17</v>
      </c>
      <c r="Z17" s="412" t="s">
        <v>18</v>
      </c>
      <c r="AA17" s="413"/>
      <c r="AB17" s="414"/>
      <c r="AC17" s="412" t="s">
        <v>19</v>
      </c>
      <c r="AD17" s="414"/>
      <c r="AE17" s="412" t="s">
        <v>20</v>
      </c>
      <c r="AF17" s="413"/>
      <c r="AG17" s="414"/>
      <c r="AH17" s="433" t="s">
        <v>21</v>
      </c>
    </row>
    <row r="18" spans="1:34" s="29" customFormat="1" ht="45" customHeight="1" thickBot="1" x14ac:dyDescent="0.25">
      <c r="A18" s="411"/>
      <c r="B18" s="76" t="s">
        <v>22</v>
      </c>
      <c r="C18" s="76" t="s">
        <v>23</v>
      </c>
      <c r="D18" s="415"/>
      <c r="E18" s="411"/>
      <c r="F18" s="76" t="s">
        <v>43</v>
      </c>
      <c r="G18" s="76" t="s">
        <v>24</v>
      </c>
      <c r="H18" s="76" t="s">
        <v>25</v>
      </c>
      <c r="I18" s="79" t="s">
        <v>80</v>
      </c>
      <c r="J18" s="79" t="s">
        <v>29</v>
      </c>
      <c r="K18" s="415"/>
      <c r="L18" s="79" t="s">
        <v>26</v>
      </c>
      <c r="M18" s="79" t="s">
        <v>30</v>
      </c>
      <c r="N18" s="79" t="s">
        <v>31</v>
      </c>
      <c r="O18" s="76" t="s">
        <v>32</v>
      </c>
      <c r="P18" s="76" t="s">
        <v>33</v>
      </c>
      <c r="Q18" s="79" t="s">
        <v>34</v>
      </c>
      <c r="R18" s="76" t="s">
        <v>32</v>
      </c>
      <c r="S18" s="76" t="s">
        <v>33</v>
      </c>
      <c r="T18" s="79" t="s">
        <v>34</v>
      </c>
      <c r="U18" s="76" t="s">
        <v>35</v>
      </c>
      <c r="V18" s="76" t="s">
        <v>19</v>
      </c>
      <c r="W18" s="76" t="s">
        <v>33</v>
      </c>
      <c r="X18" s="76" t="s">
        <v>36</v>
      </c>
      <c r="Y18" s="76" t="s">
        <v>37</v>
      </c>
      <c r="Z18" s="76" t="s">
        <v>35</v>
      </c>
      <c r="AA18" s="76" t="s">
        <v>19</v>
      </c>
      <c r="AB18" s="76" t="s">
        <v>33</v>
      </c>
      <c r="AC18" s="76" t="s">
        <v>38</v>
      </c>
      <c r="AD18" s="76" t="s">
        <v>39</v>
      </c>
      <c r="AE18" s="76" t="s">
        <v>22</v>
      </c>
      <c r="AF18" s="76" t="s">
        <v>23</v>
      </c>
      <c r="AG18" s="76" t="s">
        <v>33</v>
      </c>
      <c r="AH18" s="434"/>
    </row>
    <row r="19" spans="1:34" ht="11.25" customHeight="1" thickBot="1" x14ac:dyDescent="0.35">
      <c r="A19" s="6">
        <v>1</v>
      </c>
      <c r="B19" s="6">
        <v>2</v>
      </c>
      <c r="C19" s="6">
        <v>3</v>
      </c>
      <c r="D19" s="6">
        <v>4</v>
      </c>
      <c r="E19" s="6">
        <v>5</v>
      </c>
      <c r="F19" s="6">
        <v>6</v>
      </c>
      <c r="G19" s="6">
        <v>7</v>
      </c>
      <c r="H19" s="6">
        <v>8</v>
      </c>
      <c r="I19" s="6">
        <v>9</v>
      </c>
      <c r="J19" s="6">
        <v>12</v>
      </c>
      <c r="K19" s="6">
        <v>13</v>
      </c>
      <c r="L19" s="6">
        <v>14</v>
      </c>
      <c r="M19" s="6">
        <v>15</v>
      </c>
      <c r="N19" s="6">
        <v>16</v>
      </c>
      <c r="O19" s="6">
        <v>17</v>
      </c>
      <c r="P19" s="6">
        <v>18</v>
      </c>
      <c r="Q19" s="6">
        <v>19</v>
      </c>
      <c r="R19" s="6">
        <v>20</v>
      </c>
      <c r="S19" s="6">
        <v>21</v>
      </c>
      <c r="T19" s="6">
        <v>22</v>
      </c>
      <c r="U19" s="6">
        <v>23</v>
      </c>
      <c r="V19" s="6">
        <v>24</v>
      </c>
      <c r="W19" s="6">
        <v>25</v>
      </c>
      <c r="X19" s="6">
        <v>26</v>
      </c>
      <c r="Y19" s="6">
        <v>27</v>
      </c>
      <c r="Z19" s="6">
        <v>28</v>
      </c>
      <c r="AA19" s="6"/>
      <c r="AB19" s="6">
        <v>30</v>
      </c>
      <c r="AC19" s="6">
        <v>31</v>
      </c>
      <c r="AD19" s="6">
        <v>32</v>
      </c>
      <c r="AE19" s="6">
        <v>33</v>
      </c>
      <c r="AF19" s="6">
        <v>34</v>
      </c>
      <c r="AG19" s="6">
        <v>35</v>
      </c>
      <c r="AH19" s="6">
        <v>36</v>
      </c>
    </row>
    <row r="20" spans="1:34" s="18" customFormat="1" ht="11.1" customHeight="1" x14ac:dyDescent="0.3">
      <c r="A20" s="7"/>
      <c r="B20" s="8"/>
      <c r="C20" s="9"/>
      <c r="D20" s="10"/>
      <c r="E20" s="11"/>
      <c r="F20" s="12"/>
      <c r="G20" s="13"/>
      <c r="H20" s="14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5"/>
      <c r="V20" s="9"/>
      <c r="W20" s="13"/>
      <c r="X20" s="7"/>
      <c r="Y20" s="7"/>
      <c r="Z20" s="7"/>
      <c r="AA20" s="7"/>
      <c r="AB20" s="13"/>
      <c r="AC20" s="7"/>
      <c r="AD20" s="7"/>
      <c r="AE20" s="16"/>
      <c r="AF20" s="9"/>
      <c r="AG20" s="13"/>
      <c r="AH20" s="17"/>
    </row>
    <row r="21" spans="1:34" s="55" customFormat="1" ht="132.75" customHeight="1" x14ac:dyDescent="0.3">
      <c r="A21" s="49">
        <v>1</v>
      </c>
      <c r="B21" s="27" t="s">
        <v>44</v>
      </c>
      <c r="C21" s="27" t="s">
        <v>44</v>
      </c>
      <c r="D21" s="44" t="s">
        <v>403</v>
      </c>
      <c r="E21" s="45" t="s">
        <v>51</v>
      </c>
      <c r="F21" s="45" t="s">
        <v>404</v>
      </c>
      <c r="G21" s="46">
        <v>28380000</v>
      </c>
      <c r="H21" s="59" t="s">
        <v>79</v>
      </c>
      <c r="I21" s="51" t="s">
        <v>423</v>
      </c>
      <c r="J21" s="47" t="s">
        <v>44</v>
      </c>
      <c r="K21" s="47" t="s">
        <v>44</v>
      </c>
      <c r="L21" s="47" t="s">
        <v>44</v>
      </c>
      <c r="M21" s="47" t="s">
        <v>44</v>
      </c>
      <c r="N21" s="47" t="s">
        <v>44</v>
      </c>
      <c r="O21" s="47" t="s">
        <v>44</v>
      </c>
      <c r="P21" s="47" t="s">
        <v>44</v>
      </c>
      <c r="Q21" s="47" t="s">
        <v>44</v>
      </c>
      <c r="R21" s="49"/>
      <c r="S21" s="49"/>
      <c r="T21" s="49"/>
      <c r="U21" s="56"/>
      <c r="V21" s="50" t="s">
        <v>99</v>
      </c>
      <c r="W21" s="46">
        <v>2422830000</v>
      </c>
      <c r="X21" s="51" t="s">
        <v>52</v>
      </c>
      <c r="Y21" s="47" t="s">
        <v>44</v>
      </c>
      <c r="Z21" s="57"/>
      <c r="AA21" s="48"/>
      <c r="AB21" s="53"/>
      <c r="AC21" s="47" t="s">
        <v>44</v>
      </c>
      <c r="AD21" s="47" t="s">
        <v>44</v>
      </c>
      <c r="AE21" s="152"/>
      <c r="AF21" s="145"/>
      <c r="AG21" s="46">
        <f t="shared" ref="AG21" si="0">G21</f>
        <v>28380000</v>
      </c>
      <c r="AH21" s="58">
        <v>1</v>
      </c>
    </row>
    <row r="22" spans="1:34" s="55" customFormat="1" ht="117" customHeight="1" x14ac:dyDescent="0.3">
      <c r="A22" s="49"/>
      <c r="B22" s="72"/>
      <c r="C22" s="72"/>
      <c r="D22" s="44"/>
      <c r="E22" s="45"/>
      <c r="F22" s="45"/>
      <c r="G22" s="46"/>
      <c r="H22" s="59"/>
      <c r="I22" s="128"/>
      <c r="J22" s="47"/>
      <c r="K22" s="47"/>
      <c r="L22" s="47"/>
      <c r="M22" s="47"/>
      <c r="N22" s="47"/>
      <c r="O22" s="47"/>
      <c r="P22" s="47"/>
      <c r="Q22" s="47"/>
      <c r="R22" s="49"/>
      <c r="S22" s="49"/>
      <c r="T22" s="49"/>
      <c r="U22" s="56"/>
      <c r="V22" s="50"/>
      <c r="W22" s="46"/>
      <c r="X22" s="51"/>
      <c r="Y22" s="47"/>
      <c r="Z22" s="57"/>
      <c r="AA22" s="48"/>
      <c r="AB22" s="53"/>
      <c r="AC22" s="47"/>
      <c r="AD22" s="47"/>
      <c r="AE22" s="52"/>
      <c r="AF22" s="51"/>
      <c r="AG22" s="46"/>
      <c r="AH22" s="58"/>
    </row>
    <row r="23" spans="1:34" s="55" customFormat="1" ht="133.5" customHeight="1" x14ac:dyDescent="0.3">
      <c r="A23" s="49"/>
      <c r="B23" s="72"/>
      <c r="C23" s="72"/>
      <c r="D23" s="44"/>
      <c r="E23" s="45"/>
      <c r="F23" s="45"/>
      <c r="G23" s="46"/>
      <c r="H23" s="59"/>
      <c r="I23" s="128"/>
      <c r="J23" s="47"/>
      <c r="K23" s="47"/>
      <c r="L23" s="47"/>
      <c r="M23" s="47"/>
      <c r="N23" s="47"/>
      <c r="O23" s="47"/>
      <c r="P23" s="47"/>
      <c r="Q23" s="47"/>
      <c r="R23" s="49"/>
      <c r="S23" s="49"/>
      <c r="T23" s="49"/>
      <c r="U23" s="56"/>
      <c r="V23" s="50"/>
      <c r="W23" s="46"/>
      <c r="X23" s="51"/>
      <c r="Y23" s="47"/>
      <c r="Z23" s="57"/>
      <c r="AA23" s="48"/>
      <c r="AB23" s="53"/>
      <c r="AC23" s="47"/>
      <c r="AD23" s="47"/>
      <c r="AE23" s="52"/>
      <c r="AF23" s="51"/>
      <c r="AG23" s="46"/>
      <c r="AH23" s="58"/>
    </row>
    <row r="24" spans="1:34" s="55" customFormat="1" ht="121.5" customHeight="1" x14ac:dyDescent="0.3">
      <c r="A24" s="129"/>
      <c r="B24" s="72"/>
      <c r="C24" s="72"/>
      <c r="D24" s="44"/>
      <c r="E24" s="45"/>
      <c r="F24" s="45"/>
      <c r="G24" s="46"/>
      <c r="H24" s="59"/>
      <c r="I24" s="51"/>
      <c r="J24" s="47"/>
      <c r="K24" s="47"/>
      <c r="L24" s="47"/>
      <c r="M24" s="47"/>
      <c r="N24" s="47"/>
      <c r="O24" s="47"/>
      <c r="P24" s="47"/>
      <c r="Q24" s="47"/>
      <c r="R24" s="49"/>
      <c r="S24" s="49"/>
      <c r="T24" s="49"/>
      <c r="U24" s="56"/>
      <c r="V24" s="50"/>
      <c r="W24" s="46"/>
      <c r="X24" s="51"/>
      <c r="Y24" s="47"/>
      <c r="Z24" s="57"/>
      <c r="AA24" s="48"/>
      <c r="AB24" s="53"/>
      <c r="AC24" s="47"/>
      <c r="AD24" s="47"/>
      <c r="AE24" s="52"/>
      <c r="AF24" s="51"/>
      <c r="AG24" s="46"/>
      <c r="AH24" s="58"/>
    </row>
    <row r="25" spans="1:34" s="55" customFormat="1" ht="127.5" customHeight="1" thickBot="1" x14ac:dyDescent="0.3">
      <c r="A25" s="129"/>
      <c r="B25" s="72"/>
      <c r="C25" s="72"/>
      <c r="D25" s="44"/>
      <c r="E25" s="45"/>
      <c r="F25" s="45"/>
      <c r="G25" s="46"/>
      <c r="H25" s="59"/>
      <c r="I25" s="51"/>
      <c r="J25" s="47"/>
      <c r="K25" s="47"/>
      <c r="L25" s="47"/>
      <c r="M25" s="47"/>
      <c r="N25" s="47"/>
      <c r="O25" s="47"/>
      <c r="P25" s="47"/>
      <c r="Q25" s="47"/>
      <c r="R25" s="49"/>
      <c r="S25" s="49"/>
      <c r="T25" s="49"/>
      <c r="U25" s="56"/>
      <c r="V25" s="50"/>
      <c r="W25" s="46"/>
      <c r="X25" s="51"/>
      <c r="Y25" s="47"/>
      <c r="Z25" s="57"/>
      <c r="AA25" s="48"/>
      <c r="AB25" s="53"/>
      <c r="AC25" s="47"/>
      <c r="AD25" s="47"/>
      <c r="AE25" s="52"/>
      <c r="AF25" s="51"/>
      <c r="AG25" s="46"/>
      <c r="AH25" s="58"/>
    </row>
    <row r="26" spans="1:34" s="64" customFormat="1" ht="52.5" customHeight="1" thickTop="1" thickBot="1" x14ac:dyDescent="0.3">
      <c r="A26" s="453" t="s">
        <v>40</v>
      </c>
      <c r="B26" s="453"/>
      <c r="C26" s="61"/>
      <c r="D26" s="62"/>
      <c r="E26" s="62"/>
      <c r="F26" s="62"/>
      <c r="G26" s="63">
        <f>SUM(G21:G25)</f>
        <v>28380000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1"/>
      <c r="W26" s="63"/>
      <c r="X26" s="62"/>
      <c r="Y26" s="62"/>
      <c r="Z26" s="62"/>
      <c r="AA26" s="62"/>
      <c r="AB26" s="63"/>
      <c r="AC26" s="62"/>
      <c r="AD26" s="62"/>
      <c r="AE26" s="62"/>
      <c r="AF26" s="61"/>
      <c r="AG26" s="63">
        <f>SUM(AG21:AG25)</f>
        <v>28380000</v>
      </c>
      <c r="AH26" s="54">
        <v>1</v>
      </c>
    </row>
    <row r="27" spans="1:34" s="64" customFormat="1" ht="52.5" customHeight="1" thickTop="1" x14ac:dyDescent="0.25">
      <c r="A27" s="118"/>
      <c r="B27" s="118"/>
      <c r="C27" s="119"/>
      <c r="D27" s="120"/>
      <c r="E27" s="120"/>
      <c r="F27" s="120"/>
      <c r="G27" s="121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19"/>
      <c r="W27" s="121"/>
      <c r="X27" s="120"/>
      <c r="Y27" s="120"/>
      <c r="Z27" s="120"/>
      <c r="AA27" s="120"/>
      <c r="AB27" s="121"/>
      <c r="AC27" s="120"/>
      <c r="AD27" s="120"/>
      <c r="AE27" s="120"/>
      <c r="AF27" s="119"/>
      <c r="AG27" s="121"/>
      <c r="AH27" s="122"/>
    </row>
    <row r="28" spans="1:34" s="66" customFormat="1" ht="23.25" customHeight="1" x14ac:dyDescent="0.25">
      <c r="A28" s="80"/>
      <c r="B28" s="400" t="s">
        <v>41</v>
      </c>
      <c r="C28" s="40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401" t="s">
        <v>2918</v>
      </c>
      <c r="AE28" s="401"/>
      <c r="AF28" s="401"/>
      <c r="AG28" s="401"/>
      <c r="AH28" s="65"/>
    </row>
    <row r="29" spans="1:34" s="66" customFormat="1" ht="24" customHeight="1" x14ac:dyDescent="0.3">
      <c r="A29" s="81"/>
      <c r="B29" s="402" t="s">
        <v>810</v>
      </c>
      <c r="C29" s="402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403" t="s">
        <v>53</v>
      </c>
      <c r="AE29" s="403"/>
      <c r="AF29" s="403"/>
      <c r="AG29" s="403"/>
      <c r="AH29" s="67"/>
    </row>
    <row r="30" spans="1:34" s="66" customFormat="1" ht="16.5" customHeight="1" x14ac:dyDescent="0.3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</row>
    <row r="31" spans="1:34" s="68" customFormat="1" ht="30.75" customHeight="1" x14ac:dyDescent="0.3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</row>
    <row r="32" spans="1:34" s="68" customFormat="1" ht="15" customHeight="1" x14ac:dyDescent="0.3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</row>
    <row r="33" spans="1:34" s="68" customFormat="1" ht="15" customHeight="1" x14ac:dyDescent="0.3">
      <c r="A33" s="81"/>
      <c r="B33" s="404" t="s">
        <v>1238</v>
      </c>
      <c r="C33" s="404"/>
      <c r="D33" s="81"/>
      <c r="E33" s="81"/>
      <c r="F33" s="81"/>
      <c r="G33" s="81"/>
      <c r="H33" s="81"/>
      <c r="I33" s="81"/>
      <c r="J33" s="81"/>
      <c r="K33" s="81"/>
      <c r="L33" s="81"/>
      <c r="M33" s="75"/>
      <c r="N33" s="81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405" t="s">
        <v>1241</v>
      </c>
      <c r="AE33" s="405"/>
      <c r="AF33" s="405"/>
      <c r="AG33" s="405"/>
      <c r="AH33" s="67"/>
    </row>
    <row r="34" spans="1:34" s="68" customFormat="1" ht="15" customHeight="1" x14ac:dyDescent="0.3">
      <c r="A34" s="81"/>
      <c r="B34" s="406" t="s">
        <v>1239</v>
      </c>
      <c r="C34" s="406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407" t="s">
        <v>1242</v>
      </c>
      <c r="AE34" s="407"/>
      <c r="AF34" s="407"/>
      <c r="AG34" s="407"/>
      <c r="AH34" s="67"/>
    </row>
    <row r="35" spans="1:34" s="19" customFormat="1" ht="15" customHeight="1" x14ac:dyDescent="0.3">
      <c r="A35" s="26"/>
      <c r="B35" s="408"/>
      <c r="C35" s="408"/>
      <c r="D35" s="82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s="19" customFormat="1" ht="1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s="20" customFormat="1" ht="1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20" customFormat="1" ht="1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20" customFormat="1" ht="1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20" customFormat="1" ht="1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s="20" customFormat="1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21" customFormat="1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22" customFormat="1" ht="1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20" customFormat="1" ht="15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s="20" customFormat="1" ht="15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20" customFormat="1" ht="1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20" customFormat="1" ht="15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20" customFormat="1" ht="15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s="23" customFormat="1" ht="15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s="20" customFormat="1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s="20" customFormat="1" ht="1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20" customFormat="1" ht="1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20" customFormat="1" ht="1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20" customFormat="1" ht="1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20" customFormat="1" ht="1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20" customFormat="1" ht="1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20" customFormat="1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20" customFormat="1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20" customFormat="1" ht="1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20" customFormat="1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20" customFormat="1" ht="1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20" customFormat="1" ht="1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20" customFormat="1" ht="1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s="20" customFormat="1" ht="1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s="20" customFormat="1" ht="1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s="20" customFormat="1" ht="1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s="20" customFormat="1" ht="1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s="20" customFormat="1" ht="1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s="20" customFormat="1" ht="1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s="20" customFormat="1" ht="15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s="20" customFormat="1" ht="15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s="20" customFormat="1" ht="15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s="20" customFormat="1" ht="15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s="20" customFormat="1" ht="15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s="20" customFormat="1" ht="15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s="20" customFormat="1" ht="15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s="20" customFormat="1" ht="15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s="20" customFormat="1" ht="15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s="20" customFormat="1" ht="15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s="20" customFormat="1" ht="1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s="20" customFormat="1" ht="15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s="20" customFormat="1" ht="15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s="20" customFormat="1" ht="1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s="19" customFormat="1" ht="15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s="19" customFormat="1" ht="15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s="19" customFormat="1" ht="15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s="19" customFormat="1" ht="15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s="24" customFormat="1" ht="15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s="25" customFormat="1" ht="15" customHeight="1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s="25" customFormat="1" ht="15" customHeight="1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s="25" customFormat="1" ht="15" customHeight="1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s="25" customFormat="1" ht="15" customHeight="1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s="25" customFormat="1" ht="15" customHeight="1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s="25" customFormat="1" ht="15" customHeight="1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s="25" customFormat="1" ht="18.75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</sheetData>
  <mergeCells count="31">
    <mergeCell ref="B34:C34"/>
    <mergeCell ref="AD34:AG34"/>
    <mergeCell ref="B35:C35"/>
    <mergeCell ref="A26:B26"/>
    <mergeCell ref="B28:C28"/>
    <mergeCell ref="AD28:AG28"/>
    <mergeCell ref="B29:C29"/>
    <mergeCell ref="B33:C33"/>
    <mergeCell ref="AD33:AG33"/>
    <mergeCell ref="AD29:AG29"/>
    <mergeCell ref="C14:D14"/>
    <mergeCell ref="C15:H15"/>
    <mergeCell ref="AH17:AH18"/>
    <mergeCell ref="A17:A18"/>
    <mergeCell ref="B17:C17"/>
    <mergeCell ref="D17:D18"/>
    <mergeCell ref="E17:E18"/>
    <mergeCell ref="K17:K18"/>
    <mergeCell ref="L17:N17"/>
    <mergeCell ref="O17:Q17"/>
    <mergeCell ref="R17:T17"/>
    <mergeCell ref="U17:W17"/>
    <mergeCell ref="Z17:AB17"/>
    <mergeCell ref="AC17:AD17"/>
    <mergeCell ref="AE17:AG17"/>
    <mergeCell ref="A12:AH12"/>
    <mergeCell ref="A11:AH11"/>
    <mergeCell ref="A9:AH9"/>
    <mergeCell ref="A8:AH8"/>
    <mergeCell ref="A6:AH6"/>
    <mergeCell ref="A7:AH7"/>
  </mergeCells>
  <pageMargins left="0.78740157480314965" right="0.19685039370078741" top="0.19685039370078741" bottom="0.19685039370078741" header="0.19685039370078741" footer="0.19685039370078741"/>
  <pageSetup paperSize="14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4"/>
  <sheetViews>
    <sheetView zoomScale="70" zoomScaleNormal="70" zoomScaleSheetLayoutView="65" workbookViewId="0">
      <pane xSplit="2" ySplit="9" topLeftCell="C436" activePane="bottomRight" state="frozen"/>
      <selection pane="topRight" activeCell="C1" sqref="C1"/>
      <selection pane="bottomLeft" activeCell="A3" sqref="A3"/>
      <selection pane="bottomRight" activeCell="E465" sqref="E465"/>
    </sheetView>
  </sheetViews>
  <sheetFormatPr defaultColWidth="9.140625" defaultRowHeight="15.75" x14ac:dyDescent="0.25"/>
  <cols>
    <col min="1" max="1" width="4.28515625" style="194" customWidth="1"/>
    <col min="2" max="2" width="44.42578125" style="187" customWidth="1"/>
    <col min="3" max="3" width="15.140625" style="187" customWidth="1"/>
    <col min="4" max="4" width="26" style="187" customWidth="1"/>
    <col min="5" max="5" width="20.85546875" style="277" customWidth="1"/>
    <col min="6" max="6" width="16.7109375" style="277" customWidth="1"/>
    <col min="7" max="7" width="11" style="277" customWidth="1"/>
    <col min="8" max="11" width="16" style="277" customWidth="1"/>
    <col min="12" max="12" width="15.7109375" style="277" customWidth="1"/>
    <col min="13" max="14" width="14.7109375" style="277" customWidth="1"/>
    <col min="15" max="16" width="16" style="277" customWidth="1"/>
    <col min="17" max="17" width="16.140625" style="277" customWidth="1"/>
    <col min="18" max="18" width="19.85546875" style="277" customWidth="1"/>
    <col min="19" max="19" width="44.28515625" style="187" customWidth="1"/>
    <col min="20" max="20" width="13.42578125" style="187" customWidth="1"/>
    <col min="21" max="21" width="4" style="35" customWidth="1"/>
    <col min="22" max="16384" width="9.140625" style="30"/>
  </cols>
  <sheetData>
    <row r="1" spans="1:36" ht="31.15" x14ac:dyDescent="0.6">
      <c r="A1" s="430" t="s">
        <v>1243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</row>
    <row r="2" spans="1:36" ht="31.15" x14ac:dyDescent="0.6">
      <c r="A2" s="430" t="s">
        <v>1244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0"/>
      <c r="AH2" s="430"/>
      <c r="AI2" s="430"/>
      <c r="AJ2" s="430"/>
    </row>
    <row r="3" spans="1:36" ht="31.15" x14ac:dyDescent="0.6">
      <c r="A3" s="430" t="s">
        <v>1245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</row>
    <row r="4" spans="1:36" ht="31.15" x14ac:dyDescent="0.6">
      <c r="A4" s="430" t="s">
        <v>1246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</row>
    <row r="5" spans="1:36" ht="31.15" x14ac:dyDescent="0.6">
      <c r="A5" s="235"/>
      <c r="B5" s="235"/>
      <c r="C5" s="235"/>
      <c r="D5" s="235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35"/>
      <c r="T5" s="235"/>
      <c r="U5" s="235"/>
      <c r="V5" s="235"/>
      <c r="W5" s="235"/>
      <c r="X5" s="235"/>
      <c r="Y5" s="235"/>
      <c r="Z5" s="235"/>
      <c r="AA5" s="165"/>
      <c r="AB5" s="165"/>
      <c r="AC5" s="165"/>
      <c r="AD5" s="165"/>
      <c r="AE5" s="165"/>
      <c r="AF5" s="165"/>
      <c r="AG5" s="165"/>
      <c r="AH5" s="165"/>
      <c r="AI5" s="165"/>
      <c r="AJ5" s="165"/>
    </row>
    <row r="6" spans="1:36" ht="15.6" x14ac:dyDescent="0.3">
      <c r="A6" s="428" t="s">
        <v>1253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</row>
    <row r="7" spans="1:36" ht="15.6" x14ac:dyDescent="0.3">
      <c r="A7" s="428" t="s">
        <v>101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28"/>
      <c r="AA7" s="428"/>
      <c r="AB7" s="428"/>
      <c r="AC7" s="428"/>
      <c r="AD7" s="428"/>
      <c r="AE7" s="428"/>
      <c r="AF7" s="428"/>
      <c r="AG7" s="428"/>
      <c r="AH7" s="428"/>
      <c r="AI7" s="428"/>
      <c r="AJ7" s="428"/>
    </row>
    <row r="10" spans="1:36" ht="15.6" x14ac:dyDescent="0.3">
      <c r="A10" s="170" t="s">
        <v>0</v>
      </c>
      <c r="B10" s="1"/>
      <c r="C10" s="429" t="s">
        <v>1251</v>
      </c>
      <c r="D10" s="429"/>
      <c r="E10" s="275"/>
      <c r="F10" s="275"/>
      <c r="G10" s="275"/>
      <c r="H10" s="275"/>
      <c r="I10" s="276"/>
      <c r="J10" s="276"/>
      <c r="K10" s="276"/>
      <c r="L10" s="276"/>
      <c r="M10" s="276"/>
    </row>
    <row r="11" spans="1:36" ht="15.6" x14ac:dyDescent="0.3">
      <c r="A11" s="170" t="s">
        <v>1</v>
      </c>
      <c r="B11" s="1"/>
      <c r="C11" s="429" t="s">
        <v>1254</v>
      </c>
      <c r="D11" s="429"/>
      <c r="E11" s="429"/>
      <c r="F11" s="429"/>
      <c r="G11" s="429"/>
      <c r="H11" s="429"/>
      <c r="I11" s="276"/>
      <c r="J11" s="276"/>
      <c r="K11" s="276"/>
      <c r="L11" s="276"/>
      <c r="M11" s="276"/>
    </row>
    <row r="12" spans="1:36" ht="15.6" x14ac:dyDescent="0.3">
      <c r="A12" s="170" t="s">
        <v>74</v>
      </c>
      <c r="B12" s="1"/>
      <c r="C12" s="189" t="s">
        <v>75</v>
      </c>
      <c r="D12" s="1"/>
    </row>
    <row r="13" spans="1:36" x14ac:dyDescent="0.25">
      <c r="A13" s="460" t="s">
        <v>3</v>
      </c>
      <c r="B13" s="460" t="s">
        <v>54</v>
      </c>
      <c r="C13" s="461" t="s">
        <v>71</v>
      </c>
      <c r="D13" s="460" t="s">
        <v>55</v>
      </c>
      <c r="E13" s="459" t="s">
        <v>56</v>
      </c>
      <c r="F13" s="457" t="s">
        <v>57</v>
      </c>
      <c r="G13" s="458"/>
      <c r="H13" s="458"/>
      <c r="I13" s="458"/>
      <c r="J13" s="458"/>
      <c r="K13" s="459" t="s">
        <v>58</v>
      </c>
      <c r="L13" s="457" t="s">
        <v>59</v>
      </c>
      <c r="M13" s="458"/>
      <c r="N13" s="458"/>
      <c r="O13" s="458"/>
      <c r="P13" s="458"/>
      <c r="Q13" s="459" t="s">
        <v>58</v>
      </c>
      <c r="R13" s="459" t="s">
        <v>78</v>
      </c>
      <c r="S13" s="460" t="s">
        <v>60</v>
      </c>
      <c r="T13" s="190" t="s">
        <v>19</v>
      </c>
      <c r="U13" s="463" t="s">
        <v>61</v>
      </c>
    </row>
    <row r="14" spans="1:36" x14ac:dyDescent="0.25">
      <c r="A14" s="460"/>
      <c r="B14" s="460"/>
      <c r="C14" s="462"/>
      <c r="D14" s="460"/>
      <c r="E14" s="459"/>
      <c r="F14" s="278" t="s">
        <v>62</v>
      </c>
      <c r="G14" s="278" t="s">
        <v>63</v>
      </c>
      <c r="H14" s="278" t="s">
        <v>64</v>
      </c>
      <c r="I14" s="278" t="s">
        <v>65</v>
      </c>
      <c r="J14" s="278" t="s">
        <v>66</v>
      </c>
      <c r="K14" s="459"/>
      <c r="L14" s="278" t="s">
        <v>62</v>
      </c>
      <c r="M14" s="278" t="s">
        <v>63</v>
      </c>
      <c r="N14" s="278" t="s">
        <v>64</v>
      </c>
      <c r="O14" s="278" t="s">
        <v>65</v>
      </c>
      <c r="P14" s="278" t="s">
        <v>66</v>
      </c>
      <c r="Q14" s="459"/>
      <c r="R14" s="459"/>
      <c r="S14" s="460"/>
      <c r="T14" s="191">
        <v>2022</v>
      </c>
      <c r="U14" s="463"/>
    </row>
    <row r="15" spans="1:36" ht="15.6" x14ac:dyDescent="0.3">
      <c r="A15" s="192">
        <v>1</v>
      </c>
      <c r="B15" s="193">
        <v>2</v>
      </c>
      <c r="C15" s="193">
        <v>3</v>
      </c>
      <c r="D15" s="193">
        <v>4</v>
      </c>
      <c r="E15" s="279">
        <v>5</v>
      </c>
      <c r="F15" s="279">
        <v>6</v>
      </c>
      <c r="G15" s="279">
        <v>7</v>
      </c>
      <c r="H15" s="279">
        <v>8</v>
      </c>
      <c r="I15" s="279">
        <v>9</v>
      </c>
      <c r="J15" s="279">
        <v>10</v>
      </c>
      <c r="K15" s="279">
        <v>12</v>
      </c>
      <c r="L15" s="279">
        <v>13</v>
      </c>
      <c r="M15" s="279">
        <v>14</v>
      </c>
      <c r="N15" s="279">
        <v>15</v>
      </c>
      <c r="O15" s="279">
        <v>16</v>
      </c>
      <c r="P15" s="279">
        <v>17</v>
      </c>
      <c r="Q15" s="279">
        <v>19</v>
      </c>
      <c r="R15" s="279">
        <v>20</v>
      </c>
      <c r="S15" s="193">
        <v>21</v>
      </c>
      <c r="T15" s="193">
        <v>22</v>
      </c>
      <c r="U15" s="41">
        <v>23</v>
      </c>
    </row>
    <row r="16" spans="1:36" s="209" customFormat="1" ht="28.15" customHeight="1" x14ac:dyDescent="0.3">
      <c r="A16" s="213" t="s">
        <v>426</v>
      </c>
      <c r="B16" s="214" t="s">
        <v>105</v>
      </c>
      <c r="C16" s="208">
        <v>44777</v>
      </c>
      <c r="D16" s="215" t="s">
        <v>404</v>
      </c>
      <c r="E16" s="216">
        <v>3000000</v>
      </c>
      <c r="F16" s="217">
        <v>45000</v>
      </c>
      <c r="G16" s="217">
        <v>0</v>
      </c>
      <c r="H16" s="217">
        <v>0</v>
      </c>
      <c r="I16" s="217">
        <v>17000</v>
      </c>
      <c r="J16" s="217">
        <v>0</v>
      </c>
      <c r="K16" s="218">
        <f>SUM(F16:J16)</f>
        <v>62000</v>
      </c>
      <c r="L16" s="217">
        <f t="shared" ref="L16" si="0">F16</f>
        <v>45000</v>
      </c>
      <c r="M16" s="217">
        <f>SUM(G16)</f>
        <v>0</v>
      </c>
      <c r="N16" s="217">
        <f>SUM(H16)</f>
        <v>0</v>
      </c>
      <c r="O16" s="217">
        <f>SUM(I16)</f>
        <v>17000</v>
      </c>
      <c r="P16" s="217">
        <f>SUM(J16)</f>
        <v>0</v>
      </c>
      <c r="Q16" s="217">
        <f>SUM(L16:P16)</f>
        <v>62000</v>
      </c>
      <c r="R16" s="280" t="s">
        <v>424</v>
      </c>
      <c r="S16" s="219" t="s">
        <v>425</v>
      </c>
      <c r="T16" s="220">
        <v>44777</v>
      </c>
      <c r="U16" s="221"/>
    </row>
    <row r="17" spans="1:21" s="209" customFormat="1" ht="28.15" customHeight="1" x14ac:dyDescent="0.3">
      <c r="A17" s="213" t="s">
        <v>428</v>
      </c>
      <c r="B17" s="214" t="s">
        <v>106</v>
      </c>
      <c r="C17" s="208">
        <v>44777</v>
      </c>
      <c r="D17" s="215" t="s">
        <v>404</v>
      </c>
      <c r="E17" s="216">
        <v>2500000</v>
      </c>
      <c r="F17" s="217">
        <v>22500</v>
      </c>
      <c r="G17" s="217">
        <v>0</v>
      </c>
      <c r="H17" s="217">
        <v>0</v>
      </c>
      <c r="I17" s="217">
        <v>8000</v>
      </c>
      <c r="J17" s="217">
        <v>0</v>
      </c>
      <c r="K17" s="218">
        <f t="shared" ref="K17:K80" si="1">SUM(F17:J17)</f>
        <v>30500</v>
      </c>
      <c r="L17" s="217">
        <f t="shared" ref="L17:L79" si="2">F17</f>
        <v>22500</v>
      </c>
      <c r="M17" s="217">
        <f t="shared" ref="M17:M79" si="3">SUM(G17)</f>
        <v>0</v>
      </c>
      <c r="N17" s="217">
        <f t="shared" ref="N17:N79" si="4">SUM(H17)</f>
        <v>0</v>
      </c>
      <c r="O17" s="217">
        <f t="shared" ref="O17:O79" si="5">SUM(I17)</f>
        <v>8000</v>
      </c>
      <c r="P17" s="217">
        <f t="shared" ref="P17:P79" si="6">SUM(J17)</f>
        <v>0</v>
      </c>
      <c r="Q17" s="217">
        <f t="shared" ref="Q17:Q79" si="7">SUM(L17:P17)</f>
        <v>30500</v>
      </c>
      <c r="R17" s="280" t="s">
        <v>424</v>
      </c>
      <c r="S17" s="219" t="s">
        <v>562</v>
      </c>
      <c r="T17" s="220">
        <v>44777</v>
      </c>
      <c r="U17" s="221"/>
    </row>
    <row r="18" spans="1:21" s="209" customFormat="1" ht="28.15" customHeight="1" x14ac:dyDescent="0.3">
      <c r="A18" s="213" t="s">
        <v>427</v>
      </c>
      <c r="B18" s="214" t="s">
        <v>110</v>
      </c>
      <c r="C18" s="208">
        <v>44777</v>
      </c>
      <c r="D18" s="215" t="s">
        <v>404</v>
      </c>
      <c r="E18" s="216">
        <v>2000000</v>
      </c>
      <c r="F18" s="222">
        <v>22500</v>
      </c>
      <c r="G18" s="217">
        <v>0</v>
      </c>
      <c r="H18" s="217">
        <v>0</v>
      </c>
      <c r="I18" s="222">
        <v>15000</v>
      </c>
      <c r="J18" s="217">
        <v>0</v>
      </c>
      <c r="K18" s="218">
        <f t="shared" si="1"/>
        <v>37500</v>
      </c>
      <c r="L18" s="217">
        <f t="shared" si="2"/>
        <v>22500</v>
      </c>
      <c r="M18" s="217">
        <f t="shared" si="3"/>
        <v>0</v>
      </c>
      <c r="N18" s="217">
        <f t="shared" si="4"/>
        <v>0</v>
      </c>
      <c r="O18" s="217">
        <f t="shared" si="5"/>
        <v>15000</v>
      </c>
      <c r="P18" s="217">
        <f t="shared" si="6"/>
        <v>0</v>
      </c>
      <c r="Q18" s="217">
        <f t="shared" si="7"/>
        <v>37500</v>
      </c>
      <c r="R18" s="280" t="s">
        <v>424</v>
      </c>
      <c r="S18" s="219" t="s">
        <v>563</v>
      </c>
      <c r="T18" s="220">
        <v>44777</v>
      </c>
      <c r="U18" s="31"/>
    </row>
    <row r="19" spans="1:21" s="209" customFormat="1" ht="28.15" customHeight="1" x14ac:dyDescent="0.3">
      <c r="A19" s="213" t="s">
        <v>429</v>
      </c>
      <c r="B19" s="214" t="s">
        <v>115</v>
      </c>
      <c r="C19" s="208">
        <v>44777</v>
      </c>
      <c r="D19" s="215" t="s">
        <v>404</v>
      </c>
      <c r="E19" s="216">
        <v>3000000</v>
      </c>
      <c r="F19" s="222">
        <v>22500</v>
      </c>
      <c r="G19" s="217">
        <v>0</v>
      </c>
      <c r="H19" s="217">
        <v>0</v>
      </c>
      <c r="I19" s="222">
        <v>23000</v>
      </c>
      <c r="J19" s="217">
        <v>0</v>
      </c>
      <c r="K19" s="218">
        <f t="shared" si="1"/>
        <v>45500</v>
      </c>
      <c r="L19" s="217">
        <f t="shared" si="2"/>
        <v>22500</v>
      </c>
      <c r="M19" s="217">
        <f t="shared" si="3"/>
        <v>0</v>
      </c>
      <c r="N19" s="217">
        <f t="shared" si="4"/>
        <v>0</v>
      </c>
      <c r="O19" s="217">
        <f t="shared" si="5"/>
        <v>23000</v>
      </c>
      <c r="P19" s="217">
        <f t="shared" si="6"/>
        <v>0</v>
      </c>
      <c r="Q19" s="217">
        <f t="shared" si="7"/>
        <v>45500</v>
      </c>
      <c r="R19" s="280" t="s">
        <v>424</v>
      </c>
      <c r="S19" s="219" t="s">
        <v>564</v>
      </c>
      <c r="T19" s="220">
        <v>44777</v>
      </c>
      <c r="U19" s="31"/>
    </row>
    <row r="20" spans="1:21" s="209" customFormat="1" ht="28.15" customHeight="1" x14ac:dyDescent="0.3">
      <c r="A20" s="213" t="s">
        <v>430</v>
      </c>
      <c r="B20" s="214" t="s">
        <v>116</v>
      </c>
      <c r="C20" s="208">
        <v>44777</v>
      </c>
      <c r="D20" s="215" t="s">
        <v>404</v>
      </c>
      <c r="E20" s="216">
        <v>2400000</v>
      </c>
      <c r="F20" s="222"/>
      <c r="G20" s="217">
        <v>0</v>
      </c>
      <c r="H20" s="217">
        <v>32433</v>
      </c>
      <c r="I20" s="222"/>
      <c r="J20" s="217">
        <v>237838</v>
      </c>
      <c r="K20" s="218">
        <f t="shared" si="1"/>
        <v>270271</v>
      </c>
      <c r="L20" s="217">
        <f t="shared" si="2"/>
        <v>0</v>
      </c>
      <c r="M20" s="217">
        <f t="shared" si="3"/>
        <v>0</v>
      </c>
      <c r="N20" s="217">
        <f t="shared" si="4"/>
        <v>32433</v>
      </c>
      <c r="O20" s="217">
        <f t="shared" si="5"/>
        <v>0</v>
      </c>
      <c r="P20" s="217">
        <f t="shared" si="6"/>
        <v>237838</v>
      </c>
      <c r="Q20" s="217">
        <f t="shared" si="7"/>
        <v>270271</v>
      </c>
      <c r="R20" s="280" t="s">
        <v>424</v>
      </c>
      <c r="S20" s="219" t="s">
        <v>566</v>
      </c>
      <c r="T20" s="220">
        <v>44777</v>
      </c>
      <c r="U20" s="31"/>
    </row>
    <row r="21" spans="1:21" s="209" customFormat="1" ht="28.15" customHeight="1" x14ac:dyDescent="0.3">
      <c r="A21" s="213" t="s">
        <v>431</v>
      </c>
      <c r="B21" s="214" t="s">
        <v>117</v>
      </c>
      <c r="C21" s="208">
        <v>44777</v>
      </c>
      <c r="D21" s="215" t="s">
        <v>404</v>
      </c>
      <c r="E21" s="216">
        <v>1000000</v>
      </c>
      <c r="F21" s="222">
        <v>15000</v>
      </c>
      <c r="G21" s="217">
        <v>0</v>
      </c>
      <c r="H21" s="217">
        <v>0</v>
      </c>
      <c r="I21" s="222">
        <v>9000</v>
      </c>
      <c r="J21" s="217">
        <v>0</v>
      </c>
      <c r="K21" s="218">
        <f t="shared" si="1"/>
        <v>24000</v>
      </c>
      <c r="L21" s="217">
        <f t="shared" si="2"/>
        <v>15000</v>
      </c>
      <c r="M21" s="217">
        <f t="shared" si="3"/>
        <v>0</v>
      </c>
      <c r="N21" s="217">
        <f t="shared" si="4"/>
        <v>0</v>
      </c>
      <c r="O21" s="217">
        <f t="shared" si="5"/>
        <v>9000</v>
      </c>
      <c r="P21" s="217">
        <f t="shared" si="6"/>
        <v>0</v>
      </c>
      <c r="Q21" s="217">
        <f t="shared" si="7"/>
        <v>24000</v>
      </c>
      <c r="R21" s="280" t="s">
        <v>424</v>
      </c>
      <c r="S21" s="219" t="s">
        <v>565</v>
      </c>
      <c r="T21" s="220">
        <v>44777</v>
      </c>
      <c r="U21" s="31"/>
    </row>
    <row r="22" spans="1:21" s="209" customFormat="1" ht="28.15" customHeight="1" x14ac:dyDescent="0.3">
      <c r="A22" s="213" t="s">
        <v>432</v>
      </c>
      <c r="B22" s="214" t="s">
        <v>121</v>
      </c>
      <c r="C22" s="208">
        <v>44777</v>
      </c>
      <c r="D22" s="215" t="s">
        <v>404</v>
      </c>
      <c r="E22" s="216">
        <v>2500000</v>
      </c>
      <c r="F22" s="222">
        <v>45000</v>
      </c>
      <c r="G22" s="217">
        <v>0</v>
      </c>
      <c r="H22" s="217">
        <v>0</v>
      </c>
      <c r="I22" s="222">
        <v>15000</v>
      </c>
      <c r="J22" s="217">
        <v>0</v>
      </c>
      <c r="K22" s="218">
        <f t="shared" si="1"/>
        <v>60000</v>
      </c>
      <c r="L22" s="217">
        <f t="shared" si="2"/>
        <v>45000</v>
      </c>
      <c r="M22" s="217">
        <f t="shared" si="3"/>
        <v>0</v>
      </c>
      <c r="N22" s="217">
        <f t="shared" si="4"/>
        <v>0</v>
      </c>
      <c r="O22" s="217">
        <f t="shared" si="5"/>
        <v>15000</v>
      </c>
      <c r="P22" s="217">
        <f t="shared" si="6"/>
        <v>0</v>
      </c>
      <c r="Q22" s="217">
        <f t="shared" si="7"/>
        <v>60000</v>
      </c>
      <c r="R22" s="280" t="s">
        <v>424</v>
      </c>
      <c r="S22" s="219" t="s">
        <v>567</v>
      </c>
      <c r="T22" s="220">
        <v>44777</v>
      </c>
      <c r="U22" s="31"/>
    </row>
    <row r="23" spans="1:21" s="209" customFormat="1" ht="28.15" customHeight="1" x14ac:dyDescent="0.3">
      <c r="A23" s="213" t="s">
        <v>433</v>
      </c>
      <c r="B23" s="214" t="s">
        <v>122</v>
      </c>
      <c r="C23" s="208">
        <v>44777</v>
      </c>
      <c r="D23" s="215" t="s">
        <v>404</v>
      </c>
      <c r="E23" s="216">
        <v>1750000</v>
      </c>
      <c r="F23" s="222">
        <v>22500</v>
      </c>
      <c r="G23" s="217">
        <v>0</v>
      </c>
      <c r="H23" s="217">
        <v>0</v>
      </c>
      <c r="I23" s="222">
        <v>8000</v>
      </c>
      <c r="J23" s="217">
        <v>0</v>
      </c>
      <c r="K23" s="218">
        <f t="shared" si="1"/>
        <v>30500</v>
      </c>
      <c r="L23" s="217">
        <f t="shared" si="2"/>
        <v>22500</v>
      </c>
      <c r="M23" s="217">
        <f t="shared" si="3"/>
        <v>0</v>
      </c>
      <c r="N23" s="217">
        <f t="shared" si="4"/>
        <v>0</v>
      </c>
      <c r="O23" s="217">
        <f t="shared" si="5"/>
        <v>8000</v>
      </c>
      <c r="P23" s="217">
        <f t="shared" si="6"/>
        <v>0</v>
      </c>
      <c r="Q23" s="217">
        <f t="shared" si="7"/>
        <v>30500</v>
      </c>
      <c r="R23" s="280" t="s">
        <v>424</v>
      </c>
      <c r="S23" s="219" t="s">
        <v>568</v>
      </c>
      <c r="T23" s="220">
        <v>44777</v>
      </c>
      <c r="U23" s="31"/>
    </row>
    <row r="24" spans="1:21" s="209" customFormat="1" ht="28.15" customHeight="1" x14ac:dyDescent="0.3">
      <c r="A24" s="213" t="s">
        <v>434</v>
      </c>
      <c r="B24" s="214" t="s">
        <v>125</v>
      </c>
      <c r="C24" s="208">
        <v>44777</v>
      </c>
      <c r="D24" s="215" t="s">
        <v>404</v>
      </c>
      <c r="E24" s="216">
        <v>2000000</v>
      </c>
      <c r="F24" s="222">
        <v>22500</v>
      </c>
      <c r="G24" s="217">
        <v>0</v>
      </c>
      <c r="H24" s="217">
        <v>0</v>
      </c>
      <c r="I24" s="222">
        <v>16200</v>
      </c>
      <c r="J24" s="217">
        <v>0</v>
      </c>
      <c r="K24" s="218">
        <f t="shared" si="1"/>
        <v>38700</v>
      </c>
      <c r="L24" s="217">
        <f t="shared" si="2"/>
        <v>22500</v>
      </c>
      <c r="M24" s="217">
        <f t="shared" si="3"/>
        <v>0</v>
      </c>
      <c r="N24" s="217">
        <f t="shared" si="4"/>
        <v>0</v>
      </c>
      <c r="O24" s="217">
        <f t="shared" si="5"/>
        <v>16200</v>
      </c>
      <c r="P24" s="217">
        <f t="shared" si="6"/>
        <v>0</v>
      </c>
      <c r="Q24" s="217">
        <f t="shared" si="7"/>
        <v>38700</v>
      </c>
      <c r="R24" s="280" t="s">
        <v>424</v>
      </c>
      <c r="S24" s="219" t="s">
        <v>569</v>
      </c>
      <c r="T24" s="220">
        <v>44777</v>
      </c>
      <c r="U24" s="31"/>
    </row>
    <row r="25" spans="1:21" s="209" customFormat="1" ht="28.15" customHeight="1" x14ac:dyDescent="0.3">
      <c r="A25" s="213" t="s">
        <v>435</v>
      </c>
      <c r="B25" s="214" t="s">
        <v>128</v>
      </c>
      <c r="C25" s="208">
        <v>44777</v>
      </c>
      <c r="D25" s="215" t="s">
        <v>404</v>
      </c>
      <c r="E25" s="216">
        <v>3500000</v>
      </c>
      <c r="F25" s="222">
        <v>22500</v>
      </c>
      <c r="G25" s="217">
        <v>0</v>
      </c>
      <c r="H25" s="217">
        <v>0</v>
      </c>
      <c r="I25" s="222">
        <v>26000</v>
      </c>
      <c r="J25" s="217">
        <v>0</v>
      </c>
      <c r="K25" s="218">
        <f t="shared" si="1"/>
        <v>48500</v>
      </c>
      <c r="L25" s="217">
        <f t="shared" si="2"/>
        <v>22500</v>
      </c>
      <c r="M25" s="217">
        <f t="shared" si="3"/>
        <v>0</v>
      </c>
      <c r="N25" s="217">
        <f t="shared" si="4"/>
        <v>0</v>
      </c>
      <c r="O25" s="217">
        <f t="shared" si="5"/>
        <v>26000</v>
      </c>
      <c r="P25" s="217">
        <f t="shared" si="6"/>
        <v>0</v>
      </c>
      <c r="Q25" s="217">
        <f t="shared" si="7"/>
        <v>48500</v>
      </c>
      <c r="R25" s="280" t="s">
        <v>424</v>
      </c>
      <c r="S25" s="219" t="s">
        <v>570</v>
      </c>
      <c r="T25" s="220">
        <v>44777</v>
      </c>
      <c r="U25" s="31"/>
    </row>
    <row r="26" spans="1:21" s="209" customFormat="1" ht="28.15" customHeight="1" x14ac:dyDescent="0.3">
      <c r="A26" s="213" t="s">
        <v>436</v>
      </c>
      <c r="B26" s="214" t="s">
        <v>136</v>
      </c>
      <c r="C26" s="208">
        <v>44777</v>
      </c>
      <c r="D26" s="215" t="s">
        <v>404</v>
      </c>
      <c r="E26" s="216">
        <v>3500000</v>
      </c>
      <c r="F26" s="222">
        <v>22500</v>
      </c>
      <c r="G26" s="217">
        <v>0</v>
      </c>
      <c r="H26" s="217">
        <v>0</v>
      </c>
      <c r="I26" s="222">
        <v>26000</v>
      </c>
      <c r="J26" s="217">
        <v>0</v>
      </c>
      <c r="K26" s="218">
        <f t="shared" si="1"/>
        <v>48500</v>
      </c>
      <c r="L26" s="217">
        <f t="shared" si="2"/>
        <v>22500</v>
      </c>
      <c r="M26" s="217">
        <f t="shared" si="3"/>
        <v>0</v>
      </c>
      <c r="N26" s="217">
        <f t="shared" si="4"/>
        <v>0</v>
      </c>
      <c r="O26" s="217">
        <f t="shared" si="5"/>
        <v>26000</v>
      </c>
      <c r="P26" s="217">
        <f t="shared" si="6"/>
        <v>0</v>
      </c>
      <c r="Q26" s="217">
        <f t="shared" si="7"/>
        <v>48500</v>
      </c>
      <c r="R26" s="280" t="s">
        <v>424</v>
      </c>
      <c r="S26" s="219" t="s">
        <v>575</v>
      </c>
      <c r="T26" s="220">
        <v>44777</v>
      </c>
      <c r="U26" s="31"/>
    </row>
    <row r="27" spans="1:21" s="209" customFormat="1" ht="28.15" customHeight="1" x14ac:dyDescent="0.3">
      <c r="A27" s="213" t="s">
        <v>437</v>
      </c>
      <c r="B27" s="214" t="s">
        <v>137</v>
      </c>
      <c r="C27" s="208">
        <v>44777</v>
      </c>
      <c r="D27" s="215" t="s">
        <v>404</v>
      </c>
      <c r="E27" s="216">
        <v>2500000</v>
      </c>
      <c r="F27" s="222">
        <v>10000</v>
      </c>
      <c r="G27" s="217">
        <v>0</v>
      </c>
      <c r="H27" s="217">
        <v>0</v>
      </c>
      <c r="I27" s="222"/>
      <c r="J27" s="217">
        <v>0</v>
      </c>
      <c r="K27" s="218">
        <f t="shared" si="1"/>
        <v>10000</v>
      </c>
      <c r="L27" s="217">
        <f t="shared" si="2"/>
        <v>10000</v>
      </c>
      <c r="M27" s="217">
        <f t="shared" si="3"/>
        <v>0</v>
      </c>
      <c r="N27" s="217">
        <f t="shared" si="4"/>
        <v>0</v>
      </c>
      <c r="O27" s="217">
        <f t="shared" si="5"/>
        <v>0</v>
      </c>
      <c r="P27" s="217">
        <f t="shared" si="6"/>
        <v>0</v>
      </c>
      <c r="Q27" s="217">
        <f t="shared" si="7"/>
        <v>10000</v>
      </c>
      <c r="R27" s="280" t="s">
        <v>424</v>
      </c>
      <c r="S27" s="219" t="s">
        <v>576</v>
      </c>
      <c r="T27" s="220">
        <v>44777</v>
      </c>
      <c r="U27" s="31"/>
    </row>
    <row r="28" spans="1:21" s="209" customFormat="1" ht="28.15" customHeight="1" x14ac:dyDescent="0.3">
      <c r="A28" s="213" t="s">
        <v>438</v>
      </c>
      <c r="B28" s="223" t="s">
        <v>146</v>
      </c>
      <c r="C28" s="208">
        <v>44777</v>
      </c>
      <c r="D28" s="215" t="s">
        <v>404</v>
      </c>
      <c r="E28" s="224">
        <v>7400000</v>
      </c>
      <c r="F28" s="222">
        <v>80000</v>
      </c>
      <c r="G28" s="217">
        <v>0</v>
      </c>
      <c r="H28" s="217">
        <v>0</v>
      </c>
      <c r="I28" s="222">
        <v>35000</v>
      </c>
      <c r="J28" s="217">
        <v>0</v>
      </c>
      <c r="K28" s="218">
        <f t="shared" si="1"/>
        <v>115000</v>
      </c>
      <c r="L28" s="217">
        <f t="shared" si="2"/>
        <v>80000</v>
      </c>
      <c r="M28" s="217">
        <f t="shared" si="3"/>
        <v>0</v>
      </c>
      <c r="N28" s="217">
        <f t="shared" si="4"/>
        <v>0</v>
      </c>
      <c r="O28" s="217">
        <f t="shared" si="5"/>
        <v>35000</v>
      </c>
      <c r="P28" s="217">
        <f t="shared" si="6"/>
        <v>0</v>
      </c>
      <c r="Q28" s="217">
        <f t="shared" si="7"/>
        <v>115000</v>
      </c>
      <c r="R28" s="280" t="s">
        <v>424</v>
      </c>
      <c r="S28" s="219" t="s">
        <v>579</v>
      </c>
      <c r="T28" s="220">
        <v>44777</v>
      </c>
      <c r="U28" s="31"/>
    </row>
    <row r="29" spans="1:21" s="209" customFormat="1" ht="28.15" customHeight="1" x14ac:dyDescent="0.3">
      <c r="A29" s="213" t="s">
        <v>439</v>
      </c>
      <c r="B29" s="223" t="s">
        <v>147</v>
      </c>
      <c r="C29" s="208">
        <v>44777</v>
      </c>
      <c r="D29" s="215" t="s">
        <v>404</v>
      </c>
      <c r="E29" s="224">
        <v>5000000</v>
      </c>
      <c r="F29" s="222">
        <v>40000</v>
      </c>
      <c r="G29" s="217">
        <v>0</v>
      </c>
      <c r="H29" s="217">
        <v>0</v>
      </c>
      <c r="I29" s="222">
        <v>25200</v>
      </c>
      <c r="J29" s="217">
        <v>0</v>
      </c>
      <c r="K29" s="218">
        <f t="shared" si="1"/>
        <v>65200</v>
      </c>
      <c r="L29" s="217">
        <f t="shared" si="2"/>
        <v>40000</v>
      </c>
      <c r="M29" s="217">
        <f t="shared" si="3"/>
        <v>0</v>
      </c>
      <c r="N29" s="217">
        <f t="shared" si="4"/>
        <v>0</v>
      </c>
      <c r="O29" s="217">
        <f t="shared" si="5"/>
        <v>25200</v>
      </c>
      <c r="P29" s="217">
        <f t="shared" si="6"/>
        <v>0</v>
      </c>
      <c r="Q29" s="217">
        <f t="shared" si="7"/>
        <v>65200</v>
      </c>
      <c r="R29" s="280" t="s">
        <v>424</v>
      </c>
      <c r="S29" s="219"/>
      <c r="T29" s="220">
        <v>44777</v>
      </c>
      <c r="U29" s="31"/>
    </row>
    <row r="30" spans="1:21" s="209" customFormat="1" ht="28.15" customHeight="1" x14ac:dyDescent="0.3">
      <c r="A30" s="213" t="s">
        <v>571</v>
      </c>
      <c r="B30" s="223" t="s">
        <v>148</v>
      </c>
      <c r="C30" s="208">
        <v>44777</v>
      </c>
      <c r="D30" s="215" t="s">
        <v>404</v>
      </c>
      <c r="E30" s="224">
        <v>3000000</v>
      </c>
      <c r="F30" s="222"/>
      <c r="G30" s="217">
        <v>0</v>
      </c>
      <c r="H30" s="217">
        <v>40541</v>
      </c>
      <c r="I30" s="222"/>
      <c r="J30" s="217">
        <v>297298</v>
      </c>
      <c r="K30" s="218">
        <f t="shared" si="1"/>
        <v>337839</v>
      </c>
      <c r="L30" s="217">
        <f t="shared" si="2"/>
        <v>0</v>
      </c>
      <c r="M30" s="217">
        <f t="shared" si="3"/>
        <v>0</v>
      </c>
      <c r="N30" s="217">
        <f t="shared" si="4"/>
        <v>40541</v>
      </c>
      <c r="O30" s="217">
        <f t="shared" si="5"/>
        <v>0</v>
      </c>
      <c r="P30" s="217">
        <f t="shared" si="6"/>
        <v>297298</v>
      </c>
      <c r="Q30" s="217">
        <f t="shared" si="7"/>
        <v>337839</v>
      </c>
      <c r="R30" s="280" t="s">
        <v>424</v>
      </c>
      <c r="S30" s="219" t="s">
        <v>577</v>
      </c>
      <c r="T30" s="220">
        <v>44777</v>
      </c>
      <c r="U30" s="31"/>
    </row>
    <row r="31" spans="1:21" s="209" customFormat="1" ht="28.15" customHeight="1" x14ac:dyDescent="0.3">
      <c r="A31" s="213" t="s">
        <v>572</v>
      </c>
      <c r="B31" s="223" t="s">
        <v>149</v>
      </c>
      <c r="C31" s="208">
        <v>44777</v>
      </c>
      <c r="D31" s="215" t="s">
        <v>404</v>
      </c>
      <c r="E31" s="224">
        <v>5400000</v>
      </c>
      <c r="F31" s="222"/>
      <c r="G31" s="217">
        <v>0</v>
      </c>
      <c r="H31" s="217">
        <v>0</v>
      </c>
      <c r="I31" s="222">
        <v>8000</v>
      </c>
      <c r="J31" s="217">
        <v>0</v>
      </c>
      <c r="K31" s="218">
        <f t="shared" si="1"/>
        <v>8000</v>
      </c>
      <c r="L31" s="217">
        <f t="shared" si="2"/>
        <v>0</v>
      </c>
      <c r="M31" s="217">
        <f t="shared" si="3"/>
        <v>0</v>
      </c>
      <c r="N31" s="217">
        <f t="shared" si="4"/>
        <v>0</v>
      </c>
      <c r="O31" s="217">
        <f t="shared" si="5"/>
        <v>8000</v>
      </c>
      <c r="P31" s="217">
        <f t="shared" si="6"/>
        <v>0</v>
      </c>
      <c r="Q31" s="217">
        <f t="shared" si="7"/>
        <v>8000</v>
      </c>
      <c r="R31" s="280" t="s">
        <v>424</v>
      </c>
      <c r="S31" s="219" t="s">
        <v>578</v>
      </c>
      <c r="T31" s="220">
        <v>44777</v>
      </c>
      <c r="U31" s="31"/>
    </row>
    <row r="32" spans="1:21" s="209" customFormat="1" ht="28.15" customHeight="1" x14ac:dyDescent="0.3">
      <c r="A32" s="213" t="s">
        <v>573</v>
      </c>
      <c r="B32" s="223" t="s">
        <v>153</v>
      </c>
      <c r="C32" s="208">
        <v>44777</v>
      </c>
      <c r="D32" s="215" t="s">
        <v>404</v>
      </c>
      <c r="E32" s="224">
        <v>11000000</v>
      </c>
      <c r="F32" s="222">
        <v>80000</v>
      </c>
      <c r="G32" s="217">
        <v>0</v>
      </c>
      <c r="H32" s="217">
        <v>0</v>
      </c>
      <c r="I32" s="222">
        <v>70000</v>
      </c>
      <c r="J32" s="217">
        <v>0</v>
      </c>
      <c r="K32" s="218">
        <f t="shared" si="1"/>
        <v>150000</v>
      </c>
      <c r="L32" s="217">
        <f t="shared" si="2"/>
        <v>80000</v>
      </c>
      <c r="M32" s="217">
        <f t="shared" si="3"/>
        <v>0</v>
      </c>
      <c r="N32" s="217">
        <f t="shared" si="4"/>
        <v>0</v>
      </c>
      <c r="O32" s="217">
        <f t="shared" si="5"/>
        <v>70000</v>
      </c>
      <c r="P32" s="217">
        <f t="shared" si="6"/>
        <v>0</v>
      </c>
      <c r="Q32" s="217">
        <f t="shared" si="7"/>
        <v>150000</v>
      </c>
      <c r="R32" s="280" t="s">
        <v>424</v>
      </c>
      <c r="S32" s="219" t="s">
        <v>580</v>
      </c>
      <c r="T32" s="220">
        <v>44777</v>
      </c>
      <c r="U32" s="31"/>
    </row>
    <row r="33" spans="1:21" s="209" customFormat="1" ht="28.15" customHeight="1" x14ac:dyDescent="0.3">
      <c r="A33" s="213" t="s">
        <v>574</v>
      </c>
      <c r="B33" s="223" t="s">
        <v>154</v>
      </c>
      <c r="C33" s="208">
        <v>44777</v>
      </c>
      <c r="D33" s="215" t="s">
        <v>404</v>
      </c>
      <c r="E33" s="224">
        <v>6000000</v>
      </c>
      <c r="F33" s="222"/>
      <c r="G33" s="217">
        <v>0</v>
      </c>
      <c r="H33" s="217">
        <v>81082</v>
      </c>
      <c r="I33" s="222"/>
      <c r="J33" s="217">
        <v>594595</v>
      </c>
      <c r="K33" s="218">
        <f t="shared" si="1"/>
        <v>675677</v>
      </c>
      <c r="L33" s="217">
        <f t="shared" si="2"/>
        <v>0</v>
      </c>
      <c r="M33" s="217">
        <f t="shared" si="3"/>
        <v>0</v>
      </c>
      <c r="N33" s="217">
        <f t="shared" si="4"/>
        <v>81082</v>
      </c>
      <c r="O33" s="217">
        <f t="shared" si="5"/>
        <v>0</v>
      </c>
      <c r="P33" s="217">
        <f t="shared" si="6"/>
        <v>594595</v>
      </c>
      <c r="Q33" s="217">
        <f t="shared" si="7"/>
        <v>675677</v>
      </c>
      <c r="R33" s="280" t="s">
        <v>424</v>
      </c>
      <c r="S33" s="219" t="s">
        <v>581</v>
      </c>
      <c r="T33" s="220">
        <v>44777</v>
      </c>
      <c r="U33" s="31"/>
    </row>
    <row r="34" spans="1:21" s="209" customFormat="1" ht="28.15" customHeight="1" x14ac:dyDescent="0.3">
      <c r="A34" s="213" t="s">
        <v>583</v>
      </c>
      <c r="B34" s="223" t="s">
        <v>155</v>
      </c>
      <c r="C34" s="208">
        <v>44777</v>
      </c>
      <c r="D34" s="215" t="s">
        <v>404</v>
      </c>
      <c r="E34" s="224">
        <v>4000000</v>
      </c>
      <c r="F34" s="222"/>
      <c r="G34" s="217">
        <v>0</v>
      </c>
      <c r="H34" s="217">
        <v>0</v>
      </c>
      <c r="I34" s="222">
        <v>30000</v>
      </c>
      <c r="J34" s="217">
        <v>0</v>
      </c>
      <c r="K34" s="218">
        <f t="shared" si="1"/>
        <v>30000</v>
      </c>
      <c r="L34" s="217">
        <f t="shared" si="2"/>
        <v>0</v>
      </c>
      <c r="M34" s="217">
        <f t="shared" si="3"/>
        <v>0</v>
      </c>
      <c r="N34" s="217">
        <f t="shared" si="4"/>
        <v>0</v>
      </c>
      <c r="O34" s="217">
        <f t="shared" si="5"/>
        <v>30000</v>
      </c>
      <c r="P34" s="217">
        <f t="shared" si="6"/>
        <v>0</v>
      </c>
      <c r="Q34" s="217">
        <f t="shared" si="7"/>
        <v>30000</v>
      </c>
      <c r="R34" s="280" t="s">
        <v>424</v>
      </c>
      <c r="S34" s="219" t="s">
        <v>582</v>
      </c>
      <c r="T34" s="220">
        <v>44777</v>
      </c>
      <c r="U34" s="31"/>
    </row>
    <row r="35" spans="1:21" s="209" customFormat="1" ht="28.15" customHeight="1" x14ac:dyDescent="0.3">
      <c r="A35" s="213" t="s">
        <v>584</v>
      </c>
      <c r="B35" s="223" t="s">
        <v>159</v>
      </c>
      <c r="C35" s="208">
        <v>44777</v>
      </c>
      <c r="D35" s="215" t="s">
        <v>404</v>
      </c>
      <c r="E35" s="224">
        <v>7400000</v>
      </c>
      <c r="F35" s="222">
        <v>80000</v>
      </c>
      <c r="G35" s="217">
        <v>0</v>
      </c>
      <c r="H35" s="217">
        <v>0</v>
      </c>
      <c r="I35" s="222">
        <v>35000</v>
      </c>
      <c r="J35" s="217">
        <v>0</v>
      </c>
      <c r="K35" s="218">
        <f t="shared" si="1"/>
        <v>115000</v>
      </c>
      <c r="L35" s="217">
        <f t="shared" si="2"/>
        <v>80000</v>
      </c>
      <c r="M35" s="217">
        <f t="shared" si="3"/>
        <v>0</v>
      </c>
      <c r="N35" s="217">
        <f t="shared" si="4"/>
        <v>0</v>
      </c>
      <c r="O35" s="217">
        <f t="shared" si="5"/>
        <v>35000</v>
      </c>
      <c r="P35" s="217">
        <f t="shared" si="6"/>
        <v>0</v>
      </c>
      <c r="Q35" s="217">
        <f t="shared" si="7"/>
        <v>115000</v>
      </c>
      <c r="R35" s="280" t="s">
        <v>424</v>
      </c>
      <c r="S35" s="219" t="s">
        <v>588</v>
      </c>
      <c r="T35" s="220">
        <v>44777</v>
      </c>
      <c r="U35" s="31"/>
    </row>
    <row r="36" spans="1:21" s="209" customFormat="1" ht="28.15" customHeight="1" x14ac:dyDescent="0.3">
      <c r="A36" s="213" t="s">
        <v>440</v>
      </c>
      <c r="B36" s="223" t="s">
        <v>160</v>
      </c>
      <c r="C36" s="208">
        <v>44777</v>
      </c>
      <c r="D36" s="215" t="s">
        <v>404</v>
      </c>
      <c r="E36" s="224">
        <v>5000000</v>
      </c>
      <c r="F36" s="222">
        <v>40000</v>
      </c>
      <c r="G36" s="217">
        <v>0</v>
      </c>
      <c r="H36" s="217">
        <v>0</v>
      </c>
      <c r="I36" s="222">
        <v>25200</v>
      </c>
      <c r="J36" s="217">
        <v>0</v>
      </c>
      <c r="K36" s="218">
        <f t="shared" si="1"/>
        <v>65200</v>
      </c>
      <c r="L36" s="217">
        <f t="shared" si="2"/>
        <v>40000</v>
      </c>
      <c r="M36" s="217">
        <f t="shared" si="3"/>
        <v>0</v>
      </c>
      <c r="N36" s="217">
        <f t="shared" si="4"/>
        <v>0</v>
      </c>
      <c r="O36" s="217">
        <f t="shared" si="5"/>
        <v>25200</v>
      </c>
      <c r="P36" s="217">
        <f t="shared" si="6"/>
        <v>0</v>
      </c>
      <c r="Q36" s="217">
        <f t="shared" si="7"/>
        <v>65200</v>
      </c>
      <c r="R36" s="280" t="s">
        <v>424</v>
      </c>
      <c r="S36" s="219" t="s">
        <v>585</v>
      </c>
      <c r="T36" s="220">
        <v>44777</v>
      </c>
      <c r="U36" s="31"/>
    </row>
    <row r="37" spans="1:21" s="209" customFormat="1" ht="28.15" customHeight="1" x14ac:dyDescent="0.3">
      <c r="A37" s="213" t="s">
        <v>441</v>
      </c>
      <c r="B37" s="223" t="s">
        <v>161</v>
      </c>
      <c r="C37" s="208">
        <v>44777</v>
      </c>
      <c r="D37" s="215" t="s">
        <v>404</v>
      </c>
      <c r="E37" s="224">
        <v>3000000</v>
      </c>
      <c r="F37" s="222"/>
      <c r="G37" s="217">
        <v>0</v>
      </c>
      <c r="H37" s="217">
        <v>40541</v>
      </c>
      <c r="I37" s="222"/>
      <c r="J37" s="217">
        <v>297298</v>
      </c>
      <c r="K37" s="218">
        <f t="shared" si="1"/>
        <v>337839</v>
      </c>
      <c r="L37" s="217">
        <f t="shared" si="2"/>
        <v>0</v>
      </c>
      <c r="M37" s="217">
        <f t="shared" si="3"/>
        <v>0</v>
      </c>
      <c r="N37" s="217">
        <f t="shared" si="4"/>
        <v>40541</v>
      </c>
      <c r="O37" s="217">
        <f t="shared" si="5"/>
        <v>0</v>
      </c>
      <c r="P37" s="217">
        <f t="shared" si="6"/>
        <v>297298</v>
      </c>
      <c r="Q37" s="217">
        <f t="shared" si="7"/>
        <v>337839</v>
      </c>
      <c r="R37" s="280" t="s">
        <v>424</v>
      </c>
      <c r="S37" s="219" t="s">
        <v>586</v>
      </c>
      <c r="T37" s="220">
        <v>44777</v>
      </c>
      <c r="U37" s="31"/>
    </row>
    <row r="38" spans="1:21" s="209" customFormat="1" ht="28.15" customHeight="1" x14ac:dyDescent="0.3">
      <c r="A38" s="213" t="s">
        <v>442</v>
      </c>
      <c r="B38" s="223" t="s">
        <v>162</v>
      </c>
      <c r="C38" s="208">
        <v>44777</v>
      </c>
      <c r="D38" s="215" t="s">
        <v>404</v>
      </c>
      <c r="E38" s="224">
        <v>5600000</v>
      </c>
      <c r="F38" s="222"/>
      <c r="G38" s="217">
        <v>0</v>
      </c>
      <c r="H38" s="217">
        <v>0</v>
      </c>
      <c r="I38" s="222">
        <v>1200</v>
      </c>
      <c r="J38" s="217">
        <v>0</v>
      </c>
      <c r="K38" s="218">
        <f t="shared" si="1"/>
        <v>1200</v>
      </c>
      <c r="L38" s="217">
        <f t="shared" si="2"/>
        <v>0</v>
      </c>
      <c r="M38" s="217">
        <f t="shared" si="3"/>
        <v>0</v>
      </c>
      <c r="N38" s="217">
        <f t="shared" si="4"/>
        <v>0</v>
      </c>
      <c r="O38" s="217">
        <f t="shared" si="5"/>
        <v>1200</v>
      </c>
      <c r="P38" s="217">
        <f t="shared" si="6"/>
        <v>0</v>
      </c>
      <c r="Q38" s="217">
        <f t="shared" si="7"/>
        <v>1200</v>
      </c>
      <c r="R38" s="280" t="s">
        <v>424</v>
      </c>
      <c r="S38" s="219" t="s">
        <v>587</v>
      </c>
      <c r="T38" s="220">
        <v>44777</v>
      </c>
      <c r="U38" s="31"/>
    </row>
    <row r="39" spans="1:21" s="209" customFormat="1" ht="28.15" customHeight="1" x14ac:dyDescent="0.3">
      <c r="A39" s="213" t="s">
        <v>443</v>
      </c>
      <c r="B39" s="223" t="s">
        <v>166</v>
      </c>
      <c r="C39" s="208">
        <v>44777</v>
      </c>
      <c r="D39" s="215" t="s">
        <v>404</v>
      </c>
      <c r="E39" s="224">
        <v>7400000</v>
      </c>
      <c r="F39" s="222">
        <v>80000</v>
      </c>
      <c r="G39" s="217">
        <v>0</v>
      </c>
      <c r="H39" s="217">
        <v>0</v>
      </c>
      <c r="I39" s="222">
        <v>35000</v>
      </c>
      <c r="J39" s="217">
        <v>0</v>
      </c>
      <c r="K39" s="218">
        <f t="shared" si="1"/>
        <v>115000</v>
      </c>
      <c r="L39" s="217">
        <f t="shared" si="2"/>
        <v>80000</v>
      </c>
      <c r="M39" s="217">
        <f t="shared" si="3"/>
        <v>0</v>
      </c>
      <c r="N39" s="217">
        <f t="shared" si="4"/>
        <v>0</v>
      </c>
      <c r="O39" s="217">
        <f t="shared" si="5"/>
        <v>35000</v>
      </c>
      <c r="P39" s="217">
        <f t="shared" si="6"/>
        <v>0</v>
      </c>
      <c r="Q39" s="217">
        <f t="shared" si="7"/>
        <v>115000</v>
      </c>
      <c r="R39" s="280" t="s">
        <v>424</v>
      </c>
      <c r="S39" s="219" t="s">
        <v>592</v>
      </c>
      <c r="T39" s="220">
        <v>44777</v>
      </c>
      <c r="U39" s="31"/>
    </row>
    <row r="40" spans="1:21" s="209" customFormat="1" ht="28.15" customHeight="1" x14ac:dyDescent="0.3">
      <c r="A40" s="213" t="s">
        <v>593</v>
      </c>
      <c r="B40" s="223" t="s">
        <v>167</v>
      </c>
      <c r="C40" s="208">
        <v>44777</v>
      </c>
      <c r="D40" s="215" t="s">
        <v>404</v>
      </c>
      <c r="E40" s="224">
        <v>5000000</v>
      </c>
      <c r="F40" s="222">
        <v>40000</v>
      </c>
      <c r="G40" s="217">
        <v>0</v>
      </c>
      <c r="H40" s="217">
        <v>0</v>
      </c>
      <c r="I40" s="222">
        <v>25200</v>
      </c>
      <c r="J40" s="217">
        <v>0</v>
      </c>
      <c r="K40" s="218">
        <f t="shared" si="1"/>
        <v>65200</v>
      </c>
      <c r="L40" s="217">
        <f t="shared" si="2"/>
        <v>40000</v>
      </c>
      <c r="M40" s="217">
        <f t="shared" si="3"/>
        <v>0</v>
      </c>
      <c r="N40" s="217">
        <f t="shared" si="4"/>
        <v>0</v>
      </c>
      <c r="O40" s="217">
        <f t="shared" si="5"/>
        <v>25200</v>
      </c>
      <c r="P40" s="217">
        <f t="shared" si="6"/>
        <v>0</v>
      </c>
      <c r="Q40" s="217">
        <f t="shared" si="7"/>
        <v>65200</v>
      </c>
      <c r="R40" s="280" t="s">
        <v>424</v>
      </c>
      <c r="S40" s="219" t="s">
        <v>591</v>
      </c>
      <c r="T40" s="220">
        <v>44777</v>
      </c>
      <c r="U40" s="31"/>
    </row>
    <row r="41" spans="1:21" s="209" customFormat="1" ht="28.15" customHeight="1" x14ac:dyDescent="0.3">
      <c r="A41" s="213" t="s">
        <v>594</v>
      </c>
      <c r="B41" s="223" t="s">
        <v>168</v>
      </c>
      <c r="C41" s="208">
        <v>44777</v>
      </c>
      <c r="D41" s="215" t="s">
        <v>404</v>
      </c>
      <c r="E41" s="224">
        <v>3000000</v>
      </c>
      <c r="F41" s="222"/>
      <c r="G41" s="217">
        <v>0</v>
      </c>
      <c r="H41" s="217">
        <v>40541</v>
      </c>
      <c r="I41" s="222"/>
      <c r="J41" s="217">
        <v>297298</v>
      </c>
      <c r="K41" s="218">
        <f t="shared" si="1"/>
        <v>337839</v>
      </c>
      <c r="L41" s="217">
        <f t="shared" si="2"/>
        <v>0</v>
      </c>
      <c r="M41" s="217">
        <f t="shared" si="3"/>
        <v>0</v>
      </c>
      <c r="N41" s="217">
        <f t="shared" si="4"/>
        <v>40541</v>
      </c>
      <c r="O41" s="217">
        <f t="shared" si="5"/>
        <v>0</v>
      </c>
      <c r="P41" s="217">
        <f t="shared" si="6"/>
        <v>297298</v>
      </c>
      <c r="Q41" s="217">
        <f t="shared" si="7"/>
        <v>337839</v>
      </c>
      <c r="R41" s="280" t="s">
        <v>424</v>
      </c>
      <c r="S41" s="219" t="s">
        <v>589</v>
      </c>
      <c r="T41" s="220">
        <v>44777</v>
      </c>
      <c r="U41" s="31"/>
    </row>
    <row r="42" spans="1:21" s="209" customFormat="1" ht="28.15" customHeight="1" x14ac:dyDescent="0.3">
      <c r="A42" s="213" t="s">
        <v>595</v>
      </c>
      <c r="B42" s="223" t="s">
        <v>169</v>
      </c>
      <c r="C42" s="208">
        <v>44777</v>
      </c>
      <c r="D42" s="215" t="s">
        <v>404</v>
      </c>
      <c r="E42" s="224">
        <v>5400000</v>
      </c>
      <c r="F42" s="222"/>
      <c r="G42" s="217">
        <v>0</v>
      </c>
      <c r="H42" s="217">
        <v>0</v>
      </c>
      <c r="I42" s="222">
        <v>8000</v>
      </c>
      <c r="J42" s="217">
        <v>0</v>
      </c>
      <c r="K42" s="218">
        <f t="shared" si="1"/>
        <v>8000</v>
      </c>
      <c r="L42" s="217">
        <f t="shared" si="2"/>
        <v>0</v>
      </c>
      <c r="M42" s="217">
        <f t="shared" si="3"/>
        <v>0</v>
      </c>
      <c r="N42" s="217">
        <f t="shared" si="4"/>
        <v>0</v>
      </c>
      <c r="O42" s="217">
        <f t="shared" si="5"/>
        <v>8000</v>
      </c>
      <c r="P42" s="217">
        <f t="shared" si="6"/>
        <v>0</v>
      </c>
      <c r="Q42" s="217">
        <f t="shared" si="7"/>
        <v>8000</v>
      </c>
      <c r="R42" s="280" t="s">
        <v>424</v>
      </c>
      <c r="S42" s="219" t="s">
        <v>590</v>
      </c>
      <c r="T42" s="220">
        <v>44777</v>
      </c>
      <c r="U42" s="31"/>
    </row>
    <row r="43" spans="1:21" s="209" customFormat="1" ht="28.15" customHeight="1" x14ac:dyDescent="0.3">
      <c r="A43" s="213" t="s">
        <v>596</v>
      </c>
      <c r="B43" s="223" t="s">
        <v>170</v>
      </c>
      <c r="C43" s="208">
        <v>44777</v>
      </c>
      <c r="D43" s="215" t="s">
        <v>404</v>
      </c>
      <c r="E43" s="224">
        <v>4000000</v>
      </c>
      <c r="F43" s="222">
        <v>40000</v>
      </c>
      <c r="G43" s="217">
        <v>0</v>
      </c>
      <c r="H43" s="217">
        <v>0</v>
      </c>
      <c r="I43" s="222">
        <v>24500</v>
      </c>
      <c r="J43" s="217">
        <v>0</v>
      </c>
      <c r="K43" s="218">
        <f t="shared" si="1"/>
        <v>64500</v>
      </c>
      <c r="L43" s="217">
        <f t="shared" si="2"/>
        <v>40000</v>
      </c>
      <c r="M43" s="217">
        <f t="shared" si="3"/>
        <v>0</v>
      </c>
      <c r="N43" s="217">
        <f t="shared" si="4"/>
        <v>0</v>
      </c>
      <c r="O43" s="217">
        <f t="shared" si="5"/>
        <v>24500</v>
      </c>
      <c r="P43" s="217">
        <f t="shared" si="6"/>
        <v>0</v>
      </c>
      <c r="Q43" s="217">
        <f t="shared" si="7"/>
        <v>64500</v>
      </c>
      <c r="R43" s="280" t="s">
        <v>424</v>
      </c>
      <c r="S43" s="219" t="s">
        <v>597</v>
      </c>
      <c r="T43" s="220">
        <v>44777</v>
      </c>
      <c r="U43" s="31"/>
    </row>
    <row r="44" spans="1:21" s="209" customFormat="1" ht="28.15" customHeight="1" x14ac:dyDescent="0.3">
      <c r="A44" s="213" t="s">
        <v>601</v>
      </c>
      <c r="B44" s="223" t="s">
        <v>175</v>
      </c>
      <c r="C44" s="208">
        <v>44777</v>
      </c>
      <c r="D44" s="215" t="s">
        <v>404</v>
      </c>
      <c r="E44" s="224">
        <v>3700000</v>
      </c>
      <c r="F44" s="222"/>
      <c r="G44" s="217">
        <v>0</v>
      </c>
      <c r="H44" s="217">
        <v>0</v>
      </c>
      <c r="I44" s="222">
        <v>35000</v>
      </c>
      <c r="J44" s="217">
        <v>0</v>
      </c>
      <c r="K44" s="218">
        <f t="shared" si="1"/>
        <v>35000</v>
      </c>
      <c r="L44" s="217">
        <f t="shared" si="2"/>
        <v>0</v>
      </c>
      <c r="M44" s="217">
        <f t="shared" si="3"/>
        <v>0</v>
      </c>
      <c r="N44" s="217">
        <f t="shared" si="4"/>
        <v>0</v>
      </c>
      <c r="O44" s="217">
        <f t="shared" si="5"/>
        <v>35000</v>
      </c>
      <c r="P44" s="217">
        <f t="shared" si="6"/>
        <v>0</v>
      </c>
      <c r="Q44" s="217">
        <f t="shared" si="7"/>
        <v>35000</v>
      </c>
      <c r="R44" s="280" t="s">
        <v>424</v>
      </c>
      <c r="S44" s="219" t="s">
        <v>600</v>
      </c>
      <c r="T44" s="220">
        <v>44777</v>
      </c>
      <c r="U44" s="31"/>
    </row>
    <row r="45" spans="1:21" s="209" customFormat="1" ht="28.15" customHeight="1" x14ac:dyDescent="0.3">
      <c r="A45" s="213" t="s">
        <v>602</v>
      </c>
      <c r="B45" s="223" t="s">
        <v>176</v>
      </c>
      <c r="C45" s="208">
        <v>44777</v>
      </c>
      <c r="D45" s="215" t="s">
        <v>404</v>
      </c>
      <c r="E45" s="224">
        <v>3000000</v>
      </c>
      <c r="F45" s="222"/>
      <c r="G45" s="217">
        <v>0</v>
      </c>
      <c r="H45" s="217">
        <v>40541</v>
      </c>
      <c r="I45" s="222"/>
      <c r="J45" s="217">
        <v>297298</v>
      </c>
      <c r="K45" s="218">
        <f t="shared" si="1"/>
        <v>337839</v>
      </c>
      <c r="L45" s="217">
        <f t="shared" si="2"/>
        <v>0</v>
      </c>
      <c r="M45" s="217">
        <f t="shared" si="3"/>
        <v>0</v>
      </c>
      <c r="N45" s="217">
        <f t="shared" si="4"/>
        <v>40541</v>
      </c>
      <c r="O45" s="217">
        <f t="shared" si="5"/>
        <v>0</v>
      </c>
      <c r="P45" s="217">
        <f t="shared" si="6"/>
        <v>297298</v>
      </c>
      <c r="Q45" s="217">
        <f t="shared" si="7"/>
        <v>337839</v>
      </c>
      <c r="R45" s="280" t="s">
        <v>424</v>
      </c>
      <c r="S45" s="219" t="s">
        <v>598</v>
      </c>
      <c r="T45" s="220">
        <v>44777</v>
      </c>
      <c r="U45" s="31"/>
    </row>
    <row r="46" spans="1:21" s="209" customFormat="1" ht="28.15" customHeight="1" x14ac:dyDescent="0.3">
      <c r="A46" s="213" t="s">
        <v>603</v>
      </c>
      <c r="B46" s="223" t="s">
        <v>177</v>
      </c>
      <c r="C46" s="208">
        <v>44777</v>
      </c>
      <c r="D46" s="215" t="s">
        <v>404</v>
      </c>
      <c r="E46" s="224">
        <v>5400000</v>
      </c>
      <c r="F46" s="222"/>
      <c r="G46" s="217">
        <v>0</v>
      </c>
      <c r="H46" s="217">
        <v>0</v>
      </c>
      <c r="I46" s="222">
        <v>8000</v>
      </c>
      <c r="J46" s="217">
        <v>0</v>
      </c>
      <c r="K46" s="218">
        <f t="shared" si="1"/>
        <v>8000</v>
      </c>
      <c r="L46" s="217">
        <f t="shared" si="2"/>
        <v>0</v>
      </c>
      <c r="M46" s="217">
        <f t="shared" si="3"/>
        <v>0</v>
      </c>
      <c r="N46" s="217">
        <f t="shared" si="4"/>
        <v>0</v>
      </c>
      <c r="O46" s="217">
        <f t="shared" si="5"/>
        <v>8000</v>
      </c>
      <c r="P46" s="217">
        <f t="shared" si="6"/>
        <v>0</v>
      </c>
      <c r="Q46" s="217">
        <f t="shared" si="7"/>
        <v>8000</v>
      </c>
      <c r="R46" s="280" t="s">
        <v>424</v>
      </c>
      <c r="S46" s="219" t="s">
        <v>599</v>
      </c>
      <c r="T46" s="220">
        <v>44777</v>
      </c>
      <c r="U46" s="31"/>
    </row>
    <row r="47" spans="1:21" s="209" customFormat="1" ht="28.15" customHeight="1" x14ac:dyDescent="0.3">
      <c r="A47" s="213" t="s">
        <v>604</v>
      </c>
      <c r="B47" s="223" t="s">
        <v>181</v>
      </c>
      <c r="C47" s="208">
        <v>44777</v>
      </c>
      <c r="D47" s="215" t="s">
        <v>404</v>
      </c>
      <c r="E47" s="224">
        <v>7400000</v>
      </c>
      <c r="F47" s="222">
        <v>80000</v>
      </c>
      <c r="G47" s="217">
        <v>0</v>
      </c>
      <c r="H47" s="217">
        <v>0</v>
      </c>
      <c r="I47" s="222">
        <v>35000</v>
      </c>
      <c r="J47" s="217">
        <v>0</v>
      </c>
      <c r="K47" s="218">
        <f t="shared" si="1"/>
        <v>115000</v>
      </c>
      <c r="L47" s="217">
        <f t="shared" si="2"/>
        <v>80000</v>
      </c>
      <c r="M47" s="217">
        <f t="shared" si="3"/>
        <v>0</v>
      </c>
      <c r="N47" s="217">
        <f t="shared" si="4"/>
        <v>0</v>
      </c>
      <c r="O47" s="217">
        <f t="shared" si="5"/>
        <v>35000</v>
      </c>
      <c r="P47" s="217">
        <f t="shared" si="6"/>
        <v>0</v>
      </c>
      <c r="Q47" s="217">
        <f t="shared" si="7"/>
        <v>115000</v>
      </c>
      <c r="R47" s="280" t="s">
        <v>424</v>
      </c>
      <c r="S47" s="219" t="s">
        <v>607</v>
      </c>
      <c r="T47" s="220">
        <v>44777</v>
      </c>
      <c r="U47" s="31"/>
    </row>
    <row r="48" spans="1:21" s="209" customFormat="1" ht="28.15" customHeight="1" x14ac:dyDescent="0.3">
      <c r="A48" s="213" t="s">
        <v>608</v>
      </c>
      <c r="B48" s="223" t="s">
        <v>182</v>
      </c>
      <c r="C48" s="208">
        <v>44777</v>
      </c>
      <c r="D48" s="215" t="s">
        <v>404</v>
      </c>
      <c r="E48" s="224">
        <v>5000000</v>
      </c>
      <c r="F48" s="222">
        <v>40000</v>
      </c>
      <c r="G48" s="217">
        <v>0</v>
      </c>
      <c r="H48" s="217">
        <v>0</v>
      </c>
      <c r="I48" s="222">
        <v>25200</v>
      </c>
      <c r="J48" s="217">
        <v>0</v>
      </c>
      <c r="K48" s="218">
        <f t="shared" si="1"/>
        <v>65200</v>
      </c>
      <c r="L48" s="217">
        <f t="shared" si="2"/>
        <v>40000</v>
      </c>
      <c r="M48" s="217">
        <f t="shared" si="3"/>
        <v>0</v>
      </c>
      <c r="N48" s="217">
        <f t="shared" si="4"/>
        <v>0</v>
      </c>
      <c r="O48" s="217">
        <f t="shared" si="5"/>
        <v>25200</v>
      </c>
      <c r="P48" s="217">
        <f t="shared" si="6"/>
        <v>0</v>
      </c>
      <c r="Q48" s="217">
        <f t="shared" si="7"/>
        <v>65200</v>
      </c>
      <c r="R48" s="280" t="s">
        <v>424</v>
      </c>
      <c r="S48" s="219" t="s">
        <v>606</v>
      </c>
      <c r="T48" s="220">
        <v>44777</v>
      </c>
      <c r="U48" s="31"/>
    </row>
    <row r="49" spans="1:21" s="209" customFormat="1" ht="28.15" customHeight="1" x14ac:dyDescent="0.3">
      <c r="A49" s="213" t="s">
        <v>609</v>
      </c>
      <c r="B49" s="223" t="s">
        <v>183</v>
      </c>
      <c r="C49" s="208">
        <v>44777</v>
      </c>
      <c r="D49" s="215" t="s">
        <v>404</v>
      </c>
      <c r="E49" s="224">
        <v>3000000</v>
      </c>
      <c r="F49" s="222"/>
      <c r="G49" s="217">
        <v>0</v>
      </c>
      <c r="H49" s="217">
        <v>40541</v>
      </c>
      <c r="I49" s="222"/>
      <c r="J49" s="217">
        <v>297298</v>
      </c>
      <c r="K49" s="218">
        <f t="shared" si="1"/>
        <v>337839</v>
      </c>
      <c r="L49" s="217">
        <f t="shared" si="2"/>
        <v>0</v>
      </c>
      <c r="M49" s="217">
        <f t="shared" si="3"/>
        <v>0</v>
      </c>
      <c r="N49" s="217">
        <f t="shared" si="4"/>
        <v>40541</v>
      </c>
      <c r="O49" s="217">
        <f t="shared" si="5"/>
        <v>0</v>
      </c>
      <c r="P49" s="217">
        <f t="shared" si="6"/>
        <v>297298</v>
      </c>
      <c r="Q49" s="217">
        <f t="shared" si="7"/>
        <v>337839</v>
      </c>
      <c r="R49" s="280" t="s">
        <v>424</v>
      </c>
      <c r="S49" s="219" t="s">
        <v>605</v>
      </c>
      <c r="T49" s="220">
        <v>44777</v>
      </c>
      <c r="U49" s="31"/>
    </row>
    <row r="50" spans="1:21" s="209" customFormat="1" ht="28.15" customHeight="1" x14ac:dyDescent="0.3">
      <c r="A50" s="213" t="s">
        <v>610</v>
      </c>
      <c r="B50" s="223" t="s">
        <v>187</v>
      </c>
      <c r="C50" s="208">
        <v>44777</v>
      </c>
      <c r="D50" s="215" t="s">
        <v>404</v>
      </c>
      <c r="E50" s="224">
        <v>7400000</v>
      </c>
      <c r="F50" s="222">
        <v>80000</v>
      </c>
      <c r="G50" s="217">
        <v>0</v>
      </c>
      <c r="H50" s="217">
        <v>0</v>
      </c>
      <c r="I50" s="222">
        <v>35000</v>
      </c>
      <c r="J50" s="217">
        <v>0</v>
      </c>
      <c r="K50" s="218">
        <f t="shared" si="1"/>
        <v>115000</v>
      </c>
      <c r="L50" s="217">
        <f t="shared" si="2"/>
        <v>80000</v>
      </c>
      <c r="M50" s="217">
        <f t="shared" si="3"/>
        <v>0</v>
      </c>
      <c r="N50" s="217">
        <f t="shared" si="4"/>
        <v>0</v>
      </c>
      <c r="O50" s="217">
        <f t="shared" si="5"/>
        <v>35000</v>
      </c>
      <c r="P50" s="217">
        <f t="shared" si="6"/>
        <v>0</v>
      </c>
      <c r="Q50" s="217">
        <f t="shared" si="7"/>
        <v>115000</v>
      </c>
      <c r="R50" s="280" t="s">
        <v>424</v>
      </c>
      <c r="S50" s="219" t="s">
        <v>614</v>
      </c>
      <c r="T50" s="220">
        <v>44777</v>
      </c>
      <c r="U50" s="31"/>
    </row>
    <row r="51" spans="1:21" s="209" customFormat="1" ht="28.15" customHeight="1" x14ac:dyDescent="0.3">
      <c r="A51" s="213" t="s">
        <v>615</v>
      </c>
      <c r="B51" s="223" t="s">
        <v>188</v>
      </c>
      <c r="C51" s="208">
        <v>44777</v>
      </c>
      <c r="D51" s="215" t="s">
        <v>404</v>
      </c>
      <c r="E51" s="224">
        <v>5000000</v>
      </c>
      <c r="F51" s="222">
        <v>40000</v>
      </c>
      <c r="G51" s="217">
        <v>0</v>
      </c>
      <c r="H51" s="217">
        <v>0</v>
      </c>
      <c r="I51" s="222">
        <v>25200</v>
      </c>
      <c r="J51" s="217">
        <v>0</v>
      </c>
      <c r="K51" s="218">
        <f t="shared" si="1"/>
        <v>65200</v>
      </c>
      <c r="L51" s="217">
        <f t="shared" si="2"/>
        <v>40000</v>
      </c>
      <c r="M51" s="217">
        <f t="shared" si="3"/>
        <v>0</v>
      </c>
      <c r="N51" s="217">
        <f t="shared" si="4"/>
        <v>0</v>
      </c>
      <c r="O51" s="217">
        <f t="shared" si="5"/>
        <v>25200</v>
      </c>
      <c r="P51" s="217">
        <f t="shared" si="6"/>
        <v>0</v>
      </c>
      <c r="Q51" s="217">
        <f t="shared" si="7"/>
        <v>65200</v>
      </c>
      <c r="R51" s="280" t="s">
        <v>424</v>
      </c>
      <c r="S51" s="219" t="s">
        <v>613</v>
      </c>
      <c r="T51" s="220">
        <v>44777</v>
      </c>
      <c r="U51" s="31"/>
    </row>
    <row r="52" spans="1:21" s="209" customFormat="1" ht="28.15" customHeight="1" x14ac:dyDescent="0.3">
      <c r="A52" s="213" t="s">
        <v>616</v>
      </c>
      <c r="B52" s="223" t="s">
        <v>189</v>
      </c>
      <c r="C52" s="208">
        <v>44777</v>
      </c>
      <c r="D52" s="215" t="s">
        <v>404</v>
      </c>
      <c r="E52" s="224">
        <v>2400000</v>
      </c>
      <c r="F52" s="222"/>
      <c r="G52" s="217">
        <v>0</v>
      </c>
      <c r="H52" s="217">
        <v>32433</v>
      </c>
      <c r="I52" s="222"/>
      <c r="J52" s="217">
        <v>237838</v>
      </c>
      <c r="K52" s="218">
        <f t="shared" si="1"/>
        <v>270271</v>
      </c>
      <c r="L52" s="217">
        <f t="shared" si="2"/>
        <v>0</v>
      </c>
      <c r="M52" s="217">
        <f t="shared" si="3"/>
        <v>0</v>
      </c>
      <c r="N52" s="217">
        <f t="shared" si="4"/>
        <v>32433</v>
      </c>
      <c r="O52" s="217">
        <f t="shared" si="5"/>
        <v>0</v>
      </c>
      <c r="P52" s="217">
        <f t="shared" si="6"/>
        <v>237838</v>
      </c>
      <c r="Q52" s="217">
        <f t="shared" si="7"/>
        <v>270271</v>
      </c>
      <c r="R52" s="280" t="s">
        <v>424</v>
      </c>
      <c r="S52" s="219" t="s">
        <v>611</v>
      </c>
      <c r="T52" s="220">
        <v>44777</v>
      </c>
      <c r="U52" s="31"/>
    </row>
    <row r="53" spans="1:21" s="209" customFormat="1" ht="28.15" customHeight="1" x14ac:dyDescent="0.3">
      <c r="A53" s="213" t="s">
        <v>617</v>
      </c>
      <c r="B53" s="223" t="s">
        <v>190</v>
      </c>
      <c r="C53" s="208">
        <v>44777</v>
      </c>
      <c r="D53" s="215" t="s">
        <v>404</v>
      </c>
      <c r="E53" s="224">
        <v>8100000</v>
      </c>
      <c r="F53" s="222"/>
      <c r="G53" s="217">
        <v>0</v>
      </c>
      <c r="H53" s="217">
        <v>0</v>
      </c>
      <c r="I53" s="222">
        <v>8000</v>
      </c>
      <c r="J53" s="217">
        <v>0</v>
      </c>
      <c r="K53" s="218">
        <f t="shared" si="1"/>
        <v>8000</v>
      </c>
      <c r="L53" s="217">
        <f t="shared" si="2"/>
        <v>0</v>
      </c>
      <c r="M53" s="217">
        <f t="shared" si="3"/>
        <v>0</v>
      </c>
      <c r="N53" s="217">
        <f t="shared" si="4"/>
        <v>0</v>
      </c>
      <c r="O53" s="217">
        <f t="shared" si="5"/>
        <v>8000</v>
      </c>
      <c r="P53" s="217">
        <f t="shared" si="6"/>
        <v>0</v>
      </c>
      <c r="Q53" s="217">
        <f t="shared" si="7"/>
        <v>8000</v>
      </c>
      <c r="R53" s="280" t="s">
        <v>424</v>
      </c>
      <c r="S53" s="219" t="s">
        <v>612</v>
      </c>
      <c r="T53" s="220">
        <v>44777</v>
      </c>
      <c r="U53" s="31"/>
    </row>
    <row r="54" spans="1:21" s="209" customFormat="1" ht="28.15" customHeight="1" x14ac:dyDescent="0.3">
      <c r="A54" s="213" t="s">
        <v>618</v>
      </c>
      <c r="B54" s="195" t="s">
        <v>194</v>
      </c>
      <c r="C54" s="208">
        <v>44777</v>
      </c>
      <c r="D54" s="215" t="s">
        <v>404</v>
      </c>
      <c r="E54" s="197">
        <v>3800000</v>
      </c>
      <c r="F54" s="222"/>
      <c r="G54" s="217">
        <v>0</v>
      </c>
      <c r="H54" s="217">
        <v>0</v>
      </c>
      <c r="I54" s="222">
        <v>24000</v>
      </c>
      <c r="J54" s="217">
        <v>0</v>
      </c>
      <c r="K54" s="218">
        <f t="shared" si="1"/>
        <v>24000</v>
      </c>
      <c r="L54" s="217">
        <f t="shared" si="2"/>
        <v>0</v>
      </c>
      <c r="M54" s="217">
        <f t="shared" si="3"/>
        <v>0</v>
      </c>
      <c r="N54" s="217">
        <f t="shared" si="4"/>
        <v>0</v>
      </c>
      <c r="O54" s="217">
        <f t="shared" si="5"/>
        <v>24000</v>
      </c>
      <c r="P54" s="217">
        <f t="shared" si="6"/>
        <v>0</v>
      </c>
      <c r="Q54" s="217">
        <f t="shared" si="7"/>
        <v>24000</v>
      </c>
      <c r="R54" s="280" t="s">
        <v>424</v>
      </c>
      <c r="S54" s="219" t="s">
        <v>622</v>
      </c>
      <c r="T54" s="220">
        <v>44777</v>
      </c>
      <c r="U54" s="31"/>
    </row>
    <row r="55" spans="1:21" s="209" customFormat="1" ht="28.15" customHeight="1" x14ac:dyDescent="0.3">
      <c r="A55" s="213" t="s">
        <v>623</v>
      </c>
      <c r="B55" s="196" t="s">
        <v>195</v>
      </c>
      <c r="C55" s="208">
        <v>44777</v>
      </c>
      <c r="D55" s="215" t="s">
        <v>404</v>
      </c>
      <c r="E55" s="197">
        <v>5000000</v>
      </c>
      <c r="F55" s="222"/>
      <c r="G55" s="217">
        <v>0</v>
      </c>
      <c r="H55" s="217">
        <v>0</v>
      </c>
      <c r="I55" s="222">
        <v>14000</v>
      </c>
      <c r="J55" s="217">
        <v>0</v>
      </c>
      <c r="K55" s="218">
        <f t="shared" si="1"/>
        <v>14000</v>
      </c>
      <c r="L55" s="217">
        <f t="shared" si="2"/>
        <v>0</v>
      </c>
      <c r="M55" s="217">
        <f t="shared" si="3"/>
        <v>0</v>
      </c>
      <c r="N55" s="217">
        <f t="shared" si="4"/>
        <v>0</v>
      </c>
      <c r="O55" s="217">
        <f t="shared" si="5"/>
        <v>14000</v>
      </c>
      <c r="P55" s="217">
        <f t="shared" si="6"/>
        <v>0</v>
      </c>
      <c r="Q55" s="217">
        <f t="shared" si="7"/>
        <v>14000</v>
      </c>
      <c r="R55" s="280" t="s">
        <v>424</v>
      </c>
      <c r="S55" s="219" t="s">
        <v>621</v>
      </c>
      <c r="T55" s="220">
        <v>44777</v>
      </c>
      <c r="U55" s="31"/>
    </row>
    <row r="56" spans="1:21" s="209" customFormat="1" ht="28.15" customHeight="1" x14ac:dyDescent="0.3">
      <c r="A56" s="213" t="s">
        <v>624</v>
      </c>
      <c r="B56" s="196" t="s">
        <v>196</v>
      </c>
      <c r="C56" s="208">
        <v>44777</v>
      </c>
      <c r="D56" s="215" t="s">
        <v>404</v>
      </c>
      <c r="E56" s="197">
        <v>3600000</v>
      </c>
      <c r="F56" s="222"/>
      <c r="G56" s="217">
        <v>0</v>
      </c>
      <c r="H56" s="217">
        <v>48649</v>
      </c>
      <c r="I56" s="222"/>
      <c r="J56" s="217">
        <v>356757</v>
      </c>
      <c r="K56" s="218">
        <f t="shared" si="1"/>
        <v>405406</v>
      </c>
      <c r="L56" s="217">
        <f t="shared" si="2"/>
        <v>0</v>
      </c>
      <c r="M56" s="217">
        <f t="shared" si="3"/>
        <v>0</v>
      </c>
      <c r="N56" s="217">
        <f t="shared" si="4"/>
        <v>48649</v>
      </c>
      <c r="O56" s="217">
        <f t="shared" si="5"/>
        <v>0</v>
      </c>
      <c r="P56" s="217">
        <f t="shared" si="6"/>
        <v>356757</v>
      </c>
      <c r="Q56" s="217">
        <f t="shared" si="7"/>
        <v>405406</v>
      </c>
      <c r="R56" s="280" t="s">
        <v>424</v>
      </c>
      <c r="S56" s="219" t="s">
        <v>620</v>
      </c>
      <c r="T56" s="220">
        <v>44777</v>
      </c>
      <c r="U56" s="31"/>
    </row>
    <row r="57" spans="1:21" s="209" customFormat="1" ht="28.15" customHeight="1" x14ac:dyDescent="0.3">
      <c r="A57" s="213" t="s">
        <v>625</v>
      </c>
      <c r="B57" s="195" t="s">
        <v>197</v>
      </c>
      <c r="C57" s="208">
        <v>44777</v>
      </c>
      <c r="D57" s="215" t="s">
        <v>404</v>
      </c>
      <c r="E57" s="197">
        <v>9000000</v>
      </c>
      <c r="F57" s="222"/>
      <c r="G57" s="217">
        <v>0</v>
      </c>
      <c r="H57" s="217">
        <v>0</v>
      </c>
      <c r="I57" s="222">
        <v>25000</v>
      </c>
      <c r="J57" s="217">
        <v>0</v>
      </c>
      <c r="K57" s="218">
        <f t="shared" si="1"/>
        <v>25000</v>
      </c>
      <c r="L57" s="217">
        <f t="shared" si="2"/>
        <v>0</v>
      </c>
      <c r="M57" s="217">
        <f t="shared" si="3"/>
        <v>0</v>
      </c>
      <c r="N57" s="217">
        <f t="shared" si="4"/>
        <v>0</v>
      </c>
      <c r="O57" s="217">
        <f t="shared" si="5"/>
        <v>25000</v>
      </c>
      <c r="P57" s="217">
        <f t="shared" si="6"/>
        <v>0</v>
      </c>
      <c r="Q57" s="217">
        <f t="shared" si="7"/>
        <v>25000</v>
      </c>
      <c r="R57" s="280" t="s">
        <v>424</v>
      </c>
      <c r="S57" s="219" t="s">
        <v>619</v>
      </c>
      <c r="T57" s="220">
        <v>44777</v>
      </c>
      <c r="U57" s="31"/>
    </row>
    <row r="58" spans="1:21" s="209" customFormat="1" ht="28.15" customHeight="1" x14ac:dyDescent="0.3">
      <c r="A58" s="213" t="s">
        <v>626</v>
      </c>
      <c r="B58" s="195" t="s">
        <v>200</v>
      </c>
      <c r="C58" s="208">
        <v>44777</v>
      </c>
      <c r="D58" s="215" t="s">
        <v>404</v>
      </c>
      <c r="E58" s="197">
        <v>6300000</v>
      </c>
      <c r="F58" s="222"/>
      <c r="G58" s="217">
        <v>0</v>
      </c>
      <c r="H58" s="217">
        <v>0</v>
      </c>
      <c r="I58" s="222">
        <v>20000</v>
      </c>
      <c r="J58" s="217">
        <v>0</v>
      </c>
      <c r="K58" s="218">
        <f t="shared" si="1"/>
        <v>20000</v>
      </c>
      <c r="L58" s="217">
        <f t="shared" si="2"/>
        <v>0</v>
      </c>
      <c r="M58" s="217">
        <f t="shared" si="3"/>
        <v>0</v>
      </c>
      <c r="N58" s="217">
        <f t="shared" si="4"/>
        <v>0</v>
      </c>
      <c r="O58" s="217">
        <f t="shared" si="5"/>
        <v>20000</v>
      </c>
      <c r="P58" s="217">
        <f t="shared" si="6"/>
        <v>0</v>
      </c>
      <c r="Q58" s="217">
        <f t="shared" si="7"/>
        <v>20000</v>
      </c>
      <c r="R58" s="280" t="s">
        <v>424</v>
      </c>
      <c r="S58" s="219" t="s">
        <v>629</v>
      </c>
      <c r="T58" s="220">
        <v>44777</v>
      </c>
      <c r="U58" s="31"/>
    </row>
    <row r="59" spans="1:21" s="209" customFormat="1" ht="28.15" customHeight="1" x14ac:dyDescent="0.3">
      <c r="A59" s="213" t="s">
        <v>630</v>
      </c>
      <c r="B59" s="196" t="s">
        <v>202</v>
      </c>
      <c r="C59" s="208">
        <v>44777</v>
      </c>
      <c r="D59" s="215" t="s">
        <v>404</v>
      </c>
      <c r="E59" s="197">
        <v>3500000</v>
      </c>
      <c r="F59" s="222"/>
      <c r="G59" s="217">
        <v>0</v>
      </c>
      <c r="H59" s="217">
        <v>0</v>
      </c>
      <c r="I59" s="222">
        <v>26000</v>
      </c>
      <c r="J59" s="217">
        <v>0</v>
      </c>
      <c r="K59" s="218">
        <f t="shared" si="1"/>
        <v>26000</v>
      </c>
      <c r="L59" s="217">
        <f t="shared" si="2"/>
        <v>0</v>
      </c>
      <c r="M59" s="217">
        <f t="shared" si="3"/>
        <v>0</v>
      </c>
      <c r="N59" s="217">
        <f t="shared" si="4"/>
        <v>0</v>
      </c>
      <c r="O59" s="217">
        <f t="shared" si="5"/>
        <v>26000</v>
      </c>
      <c r="P59" s="217">
        <f t="shared" si="6"/>
        <v>0</v>
      </c>
      <c r="Q59" s="217">
        <f t="shared" si="7"/>
        <v>26000</v>
      </c>
      <c r="R59" s="280" t="s">
        <v>424</v>
      </c>
      <c r="S59" s="219" t="s">
        <v>628</v>
      </c>
      <c r="T59" s="220">
        <v>44777</v>
      </c>
      <c r="U59" s="31"/>
    </row>
    <row r="60" spans="1:21" s="209" customFormat="1" ht="28.15" customHeight="1" x14ac:dyDescent="0.3">
      <c r="A60" s="213" t="s">
        <v>631</v>
      </c>
      <c r="B60" s="196" t="s">
        <v>204</v>
      </c>
      <c r="C60" s="208">
        <v>44777</v>
      </c>
      <c r="D60" s="215" t="s">
        <v>404</v>
      </c>
      <c r="E60" s="197">
        <v>3000000</v>
      </c>
      <c r="F60" s="222"/>
      <c r="G60" s="217">
        <v>0</v>
      </c>
      <c r="H60" s="217">
        <v>40541</v>
      </c>
      <c r="I60" s="222"/>
      <c r="J60" s="217">
        <v>297298</v>
      </c>
      <c r="K60" s="218">
        <f t="shared" si="1"/>
        <v>337839</v>
      </c>
      <c r="L60" s="217">
        <f t="shared" si="2"/>
        <v>0</v>
      </c>
      <c r="M60" s="217">
        <f t="shared" si="3"/>
        <v>0</v>
      </c>
      <c r="N60" s="217">
        <f t="shared" si="4"/>
        <v>40541</v>
      </c>
      <c r="O60" s="217">
        <f t="shared" si="5"/>
        <v>0</v>
      </c>
      <c r="P60" s="217">
        <f t="shared" si="6"/>
        <v>297298</v>
      </c>
      <c r="Q60" s="217">
        <f t="shared" si="7"/>
        <v>337839</v>
      </c>
      <c r="R60" s="280" t="s">
        <v>424</v>
      </c>
      <c r="S60" s="219" t="s">
        <v>627</v>
      </c>
      <c r="T60" s="220">
        <v>44777</v>
      </c>
      <c r="U60" s="31"/>
    </row>
    <row r="61" spans="1:21" s="209" customFormat="1" ht="28.15" customHeight="1" x14ac:dyDescent="0.3">
      <c r="A61" s="213" t="s">
        <v>632</v>
      </c>
      <c r="B61" s="195" t="s">
        <v>208</v>
      </c>
      <c r="C61" s="208">
        <v>44777</v>
      </c>
      <c r="D61" s="215" t="s">
        <v>404</v>
      </c>
      <c r="E61" s="197">
        <v>1750000</v>
      </c>
      <c r="F61" s="222"/>
      <c r="G61" s="217">
        <v>0</v>
      </c>
      <c r="H61" s="217">
        <v>0</v>
      </c>
      <c r="I61" s="222">
        <v>7000</v>
      </c>
      <c r="J61" s="217">
        <v>0</v>
      </c>
      <c r="K61" s="218">
        <f t="shared" si="1"/>
        <v>7000</v>
      </c>
      <c r="L61" s="217">
        <f t="shared" si="2"/>
        <v>0</v>
      </c>
      <c r="M61" s="217">
        <f t="shared" si="3"/>
        <v>0</v>
      </c>
      <c r="N61" s="217">
        <f t="shared" si="4"/>
        <v>0</v>
      </c>
      <c r="O61" s="217">
        <f t="shared" si="5"/>
        <v>7000</v>
      </c>
      <c r="P61" s="217">
        <f t="shared" si="6"/>
        <v>0</v>
      </c>
      <c r="Q61" s="217">
        <f t="shared" si="7"/>
        <v>7000</v>
      </c>
      <c r="R61" s="280" t="s">
        <v>424</v>
      </c>
      <c r="S61" s="219" t="s">
        <v>638</v>
      </c>
      <c r="T61" s="220">
        <v>44777</v>
      </c>
      <c r="U61" s="31"/>
    </row>
    <row r="62" spans="1:21" s="209" customFormat="1" ht="28.15" customHeight="1" x14ac:dyDescent="0.3">
      <c r="A62" s="213" t="s">
        <v>639</v>
      </c>
      <c r="B62" s="195" t="s">
        <v>209</v>
      </c>
      <c r="C62" s="208">
        <v>44777</v>
      </c>
      <c r="D62" s="215" t="s">
        <v>404</v>
      </c>
      <c r="E62" s="197">
        <v>5000000</v>
      </c>
      <c r="F62" s="222"/>
      <c r="G62" s="217">
        <v>0</v>
      </c>
      <c r="H62" s="217">
        <v>0</v>
      </c>
      <c r="I62" s="222">
        <v>15000</v>
      </c>
      <c r="J62" s="217">
        <v>0</v>
      </c>
      <c r="K62" s="218">
        <f t="shared" si="1"/>
        <v>15000</v>
      </c>
      <c r="L62" s="217">
        <f t="shared" si="2"/>
        <v>0</v>
      </c>
      <c r="M62" s="217">
        <f t="shared" si="3"/>
        <v>0</v>
      </c>
      <c r="N62" s="217">
        <f t="shared" si="4"/>
        <v>0</v>
      </c>
      <c r="O62" s="217">
        <f t="shared" si="5"/>
        <v>15000</v>
      </c>
      <c r="P62" s="217">
        <f t="shared" si="6"/>
        <v>0</v>
      </c>
      <c r="Q62" s="217">
        <f t="shared" si="7"/>
        <v>15000</v>
      </c>
      <c r="R62" s="280" t="s">
        <v>424</v>
      </c>
      <c r="S62" s="219" t="s">
        <v>637</v>
      </c>
      <c r="T62" s="220">
        <v>44777</v>
      </c>
      <c r="U62" s="31"/>
    </row>
    <row r="63" spans="1:21" s="209" customFormat="1" ht="28.15" customHeight="1" x14ac:dyDescent="0.3">
      <c r="A63" s="213" t="s">
        <v>640</v>
      </c>
      <c r="B63" s="196" t="s">
        <v>211</v>
      </c>
      <c r="C63" s="208">
        <v>44777</v>
      </c>
      <c r="D63" s="215" t="s">
        <v>404</v>
      </c>
      <c r="E63" s="197">
        <v>2250000</v>
      </c>
      <c r="F63" s="222"/>
      <c r="G63" s="217">
        <v>0</v>
      </c>
      <c r="H63" s="217">
        <v>0</v>
      </c>
      <c r="I63" s="222">
        <v>18000</v>
      </c>
      <c r="J63" s="217">
        <v>0</v>
      </c>
      <c r="K63" s="218">
        <f t="shared" si="1"/>
        <v>18000</v>
      </c>
      <c r="L63" s="217">
        <f t="shared" si="2"/>
        <v>0</v>
      </c>
      <c r="M63" s="217">
        <f t="shared" si="3"/>
        <v>0</v>
      </c>
      <c r="N63" s="217">
        <f t="shared" si="4"/>
        <v>0</v>
      </c>
      <c r="O63" s="217">
        <f t="shared" si="5"/>
        <v>18000</v>
      </c>
      <c r="P63" s="217">
        <f t="shared" si="6"/>
        <v>0</v>
      </c>
      <c r="Q63" s="217">
        <f t="shared" si="7"/>
        <v>18000</v>
      </c>
      <c r="R63" s="280" t="s">
        <v>424</v>
      </c>
      <c r="S63" s="219" t="s">
        <v>636</v>
      </c>
      <c r="T63" s="220">
        <v>44777</v>
      </c>
      <c r="U63" s="31"/>
    </row>
    <row r="64" spans="1:21" s="209" customFormat="1" ht="28.15" customHeight="1" x14ac:dyDescent="0.3">
      <c r="A64" s="213" t="s">
        <v>641</v>
      </c>
      <c r="B64" s="196" t="s">
        <v>213</v>
      </c>
      <c r="C64" s="208">
        <v>44777</v>
      </c>
      <c r="D64" s="215" t="s">
        <v>404</v>
      </c>
      <c r="E64" s="197">
        <v>2500000</v>
      </c>
      <c r="F64" s="222"/>
      <c r="G64" s="217">
        <v>0</v>
      </c>
      <c r="H64" s="217">
        <v>0</v>
      </c>
      <c r="I64" s="222">
        <v>17000</v>
      </c>
      <c r="J64" s="217">
        <v>0</v>
      </c>
      <c r="K64" s="218">
        <f t="shared" si="1"/>
        <v>17000</v>
      </c>
      <c r="L64" s="217">
        <f t="shared" si="2"/>
        <v>0</v>
      </c>
      <c r="M64" s="217">
        <f t="shared" si="3"/>
        <v>0</v>
      </c>
      <c r="N64" s="217">
        <f t="shared" si="4"/>
        <v>0</v>
      </c>
      <c r="O64" s="217">
        <f t="shared" si="5"/>
        <v>17000</v>
      </c>
      <c r="P64" s="217">
        <f t="shared" si="6"/>
        <v>0</v>
      </c>
      <c r="Q64" s="217">
        <f t="shared" si="7"/>
        <v>17000</v>
      </c>
      <c r="R64" s="280" t="s">
        <v>424</v>
      </c>
      <c r="S64" s="219" t="s">
        <v>635</v>
      </c>
      <c r="T64" s="220">
        <v>44777</v>
      </c>
      <c r="U64" s="31"/>
    </row>
    <row r="65" spans="1:21" s="209" customFormat="1" ht="28.15" customHeight="1" x14ac:dyDescent="0.3">
      <c r="A65" s="213" t="s">
        <v>642</v>
      </c>
      <c r="B65" s="196" t="s">
        <v>214</v>
      </c>
      <c r="C65" s="208">
        <v>44777</v>
      </c>
      <c r="D65" s="215" t="s">
        <v>404</v>
      </c>
      <c r="E65" s="197">
        <v>2400000</v>
      </c>
      <c r="F65" s="222"/>
      <c r="G65" s="217">
        <v>0</v>
      </c>
      <c r="H65" s="217">
        <v>32433</v>
      </c>
      <c r="I65" s="222"/>
      <c r="J65" s="217">
        <v>237838</v>
      </c>
      <c r="K65" s="218">
        <f t="shared" si="1"/>
        <v>270271</v>
      </c>
      <c r="L65" s="217">
        <f t="shared" si="2"/>
        <v>0</v>
      </c>
      <c r="M65" s="217">
        <f t="shared" si="3"/>
        <v>0</v>
      </c>
      <c r="N65" s="217">
        <f t="shared" si="4"/>
        <v>32433</v>
      </c>
      <c r="O65" s="217">
        <f t="shared" si="5"/>
        <v>0</v>
      </c>
      <c r="P65" s="217">
        <f t="shared" si="6"/>
        <v>237838</v>
      </c>
      <c r="Q65" s="217">
        <f t="shared" si="7"/>
        <v>270271</v>
      </c>
      <c r="R65" s="280" t="s">
        <v>424</v>
      </c>
      <c r="S65" s="219" t="s">
        <v>634</v>
      </c>
      <c r="T65" s="220">
        <v>44777</v>
      </c>
      <c r="U65" s="31"/>
    </row>
    <row r="66" spans="1:21" s="209" customFormat="1" ht="28.15" customHeight="1" x14ac:dyDescent="0.3">
      <c r="A66" s="213" t="s">
        <v>643</v>
      </c>
      <c r="B66" s="195" t="s">
        <v>215</v>
      </c>
      <c r="C66" s="208">
        <v>44777</v>
      </c>
      <c r="D66" s="215" t="s">
        <v>404</v>
      </c>
      <c r="E66" s="197">
        <v>2000000</v>
      </c>
      <c r="F66" s="222"/>
      <c r="G66" s="217">
        <v>0</v>
      </c>
      <c r="H66" s="217">
        <v>0</v>
      </c>
      <c r="I66" s="222">
        <v>5000</v>
      </c>
      <c r="J66" s="217">
        <v>0</v>
      </c>
      <c r="K66" s="218">
        <f t="shared" si="1"/>
        <v>5000</v>
      </c>
      <c r="L66" s="217">
        <f t="shared" si="2"/>
        <v>0</v>
      </c>
      <c r="M66" s="217">
        <f t="shared" si="3"/>
        <v>0</v>
      </c>
      <c r="N66" s="217">
        <f t="shared" si="4"/>
        <v>0</v>
      </c>
      <c r="O66" s="217">
        <f t="shared" si="5"/>
        <v>5000</v>
      </c>
      <c r="P66" s="217">
        <f t="shared" si="6"/>
        <v>0</v>
      </c>
      <c r="Q66" s="217">
        <f t="shared" si="7"/>
        <v>5000</v>
      </c>
      <c r="R66" s="280" t="s">
        <v>424</v>
      </c>
      <c r="S66" s="219" t="s">
        <v>633</v>
      </c>
      <c r="T66" s="220">
        <v>44777</v>
      </c>
      <c r="U66" s="31"/>
    </row>
    <row r="67" spans="1:21" s="209" customFormat="1" ht="28.15" customHeight="1" x14ac:dyDescent="0.3">
      <c r="A67" s="213" t="s">
        <v>644</v>
      </c>
      <c r="B67" s="195" t="s">
        <v>218</v>
      </c>
      <c r="C67" s="208">
        <v>44777</v>
      </c>
      <c r="D67" s="215" t="s">
        <v>404</v>
      </c>
      <c r="E67" s="197">
        <v>1000000</v>
      </c>
      <c r="F67" s="222"/>
      <c r="G67" s="217">
        <v>0</v>
      </c>
      <c r="H67" s="217">
        <v>0</v>
      </c>
      <c r="I67" s="222">
        <v>19820</v>
      </c>
      <c r="J67" s="217">
        <v>0</v>
      </c>
      <c r="K67" s="218">
        <f t="shared" si="1"/>
        <v>19820</v>
      </c>
      <c r="L67" s="217">
        <f t="shared" si="2"/>
        <v>0</v>
      </c>
      <c r="M67" s="217">
        <f t="shared" si="3"/>
        <v>0</v>
      </c>
      <c r="N67" s="217">
        <f t="shared" si="4"/>
        <v>0</v>
      </c>
      <c r="O67" s="217">
        <f t="shared" si="5"/>
        <v>19820</v>
      </c>
      <c r="P67" s="217">
        <f t="shared" si="6"/>
        <v>0</v>
      </c>
      <c r="Q67" s="217">
        <f t="shared" si="7"/>
        <v>19820</v>
      </c>
      <c r="R67" s="280" t="s">
        <v>424</v>
      </c>
      <c r="S67" s="219" t="s">
        <v>649</v>
      </c>
      <c r="T67" s="220">
        <v>44777</v>
      </c>
      <c r="U67" s="31"/>
    </row>
    <row r="68" spans="1:21" s="209" customFormat="1" ht="28.15" customHeight="1" x14ac:dyDescent="0.3">
      <c r="A68" s="213" t="s">
        <v>650</v>
      </c>
      <c r="B68" s="195" t="s">
        <v>219</v>
      </c>
      <c r="C68" s="208">
        <v>44777</v>
      </c>
      <c r="D68" s="215" t="s">
        <v>404</v>
      </c>
      <c r="E68" s="197">
        <v>3000000</v>
      </c>
      <c r="F68" s="222"/>
      <c r="G68" s="217">
        <v>0</v>
      </c>
      <c r="H68" s="217">
        <v>0</v>
      </c>
      <c r="I68" s="222">
        <v>12000</v>
      </c>
      <c r="J68" s="217">
        <v>0</v>
      </c>
      <c r="K68" s="218">
        <f t="shared" si="1"/>
        <v>12000</v>
      </c>
      <c r="L68" s="217">
        <f t="shared" si="2"/>
        <v>0</v>
      </c>
      <c r="M68" s="217">
        <f t="shared" si="3"/>
        <v>0</v>
      </c>
      <c r="N68" s="217">
        <f t="shared" si="4"/>
        <v>0</v>
      </c>
      <c r="O68" s="217">
        <f t="shared" si="5"/>
        <v>12000</v>
      </c>
      <c r="P68" s="217">
        <f t="shared" si="6"/>
        <v>0</v>
      </c>
      <c r="Q68" s="217">
        <f t="shared" si="7"/>
        <v>12000</v>
      </c>
      <c r="R68" s="280" t="s">
        <v>424</v>
      </c>
      <c r="S68" s="219" t="s">
        <v>648</v>
      </c>
      <c r="T68" s="220">
        <v>44777</v>
      </c>
      <c r="U68" s="31"/>
    </row>
    <row r="69" spans="1:21" s="209" customFormat="1" ht="28.15" customHeight="1" x14ac:dyDescent="0.3">
      <c r="A69" s="213" t="s">
        <v>444</v>
      </c>
      <c r="B69" s="196" t="s">
        <v>221</v>
      </c>
      <c r="C69" s="208">
        <v>44777</v>
      </c>
      <c r="D69" s="215" t="s">
        <v>404</v>
      </c>
      <c r="E69" s="197">
        <v>2300000</v>
      </c>
      <c r="F69" s="222"/>
      <c r="G69" s="217">
        <v>0</v>
      </c>
      <c r="H69" s="217">
        <v>0</v>
      </c>
      <c r="I69" s="222">
        <v>5000</v>
      </c>
      <c r="J69" s="217">
        <v>0</v>
      </c>
      <c r="K69" s="218">
        <f t="shared" si="1"/>
        <v>5000</v>
      </c>
      <c r="L69" s="217">
        <f t="shared" si="2"/>
        <v>0</v>
      </c>
      <c r="M69" s="217">
        <f t="shared" si="3"/>
        <v>0</v>
      </c>
      <c r="N69" s="217">
        <f t="shared" si="4"/>
        <v>0</v>
      </c>
      <c r="O69" s="217">
        <f t="shared" si="5"/>
        <v>5000</v>
      </c>
      <c r="P69" s="217">
        <f t="shared" si="6"/>
        <v>0</v>
      </c>
      <c r="Q69" s="217">
        <f t="shared" si="7"/>
        <v>5000</v>
      </c>
      <c r="R69" s="280" t="s">
        <v>424</v>
      </c>
      <c r="S69" s="219" t="s">
        <v>647</v>
      </c>
      <c r="T69" s="220">
        <v>44777</v>
      </c>
      <c r="U69" s="31"/>
    </row>
    <row r="70" spans="1:21" s="209" customFormat="1" ht="28.15" customHeight="1" x14ac:dyDescent="0.3">
      <c r="A70" s="213" t="s">
        <v>445</v>
      </c>
      <c r="B70" s="196" t="s">
        <v>222</v>
      </c>
      <c r="C70" s="208">
        <v>44777</v>
      </c>
      <c r="D70" s="215" t="s">
        <v>404</v>
      </c>
      <c r="E70" s="197">
        <v>3000000</v>
      </c>
      <c r="F70" s="222"/>
      <c r="G70" s="217">
        <v>0</v>
      </c>
      <c r="H70" s="217">
        <v>0</v>
      </c>
      <c r="I70" s="222">
        <v>21000</v>
      </c>
      <c r="J70" s="217">
        <v>0</v>
      </c>
      <c r="K70" s="218">
        <f t="shared" si="1"/>
        <v>21000</v>
      </c>
      <c r="L70" s="217">
        <f t="shared" si="2"/>
        <v>0</v>
      </c>
      <c r="M70" s="217">
        <f t="shared" si="3"/>
        <v>0</v>
      </c>
      <c r="N70" s="217">
        <f t="shared" si="4"/>
        <v>0</v>
      </c>
      <c r="O70" s="217">
        <f t="shared" si="5"/>
        <v>21000</v>
      </c>
      <c r="P70" s="217">
        <f t="shared" si="6"/>
        <v>0</v>
      </c>
      <c r="Q70" s="217">
        <f t="shared" si="7"/>
        <v>21000</v>
      </c>
      <c r="R70" s="280" t="s">
        <v>424</v>
      </c>
      <c r="S70" s="219" t="s">
        <v>646</v>
      </c>
      <c r="T70" s="220">
        <v>44777</v>
      </c>
      <c r="U70" s="31"/>
    </row>
    <row r="71" spans="1:21" s="209" customFormat="1" ht="28.15" customHeight="1" x14ac:dyDescent="0.3">
      <c r="A71" s="213" t="s">
        <v>446</v>
      </c>
      <c r="B71" s="196" t="s">
        <v>224</v>
      </c>
      <c r="C71" s="208">
        <v>44777</v>
      </c>
      <c r="D71" s="215" t="s">
        <v>404</v>
      </c>
      <c r="E71" s="197">
        <v>5100000</v>
      </c>
      <c r="F71" s="222"/>
      <c r="G71" s="217"/>
      <c r="H71" s="217">
        <v>68919</v>
      </c>
      <c r="I71" s="222"/>
      <c r="J71" s="217">
        <v>505406</v>
      </c>
      <c r="K71" s="218">
        <f t="shared" si="1"/>
        <v>574325</v>
      </c>
      <c r="L71" s="217">
        <f t="shared" si="2"/>
        <v>0</v>
      </c>
      <c r="M71" s="217">
        <f t="shared" si="3"/>
        <v>0</v>
      </c>
      <c r="N71" s="217">
        <f t="shared" si="4"/>
        <v>68919</v>
      </c>
      <c r="O71" s="217">
        <f t="shared" si="5"/>
        <v>0</v>
      </c>
      <c r="P71" s="217">
        <f t="shared" si="6"/>
        <v>505406</v>
      </c>
      <c r="Q71" s="217">
        <f t="shared" si="7"/>
        <v>574325</v>
      </c>
      <c r="R71" s="280" t="s">
        <v>424</v>
      </c>
      <c r="S71" s="219" t="s">
        <v>645</v>
      </c>
      <c r="T71" s="220">
        <v>44777</v>
      </c>
      <c r="U71" s="31"/>
    </row>
    <row r="72" spans="1:21" s="209" customFormat="1" ht="28.15" customHeight="1" x14ac:dyDescent="0.3">
      <c r="A72" s="213" t="s">
        <v>447</v>
      </c>
      <c r="B72" s="195" t="s">
        <v>229</v>
      </c>
      <c r="C72" s="208">
        <v>44777</v>
      </c>
      <c r="D72" s="215" t="s">
        <v>404</v>
      </c>
      <c r="E72" s="197">
        <v>1750000</v>
      </c>
      <c r="F72" s="222"/>
      <c r="G72" s="217">
        <v>0</v>
      </c>
      <c r="H72" s="217">
        <v>0</v>
      </c>
      <c r="I72" s="222">
        <v>6000</v>
      </c>
      <c r="J72" s="217">
        <v>0</v>
      </c>
      <c r="K72" s="218">
        <f t="shared" si="1"/>
        <v>6000</v>
      </c>
      <c r="L72" s="217">
        <f t="shared" si="2"/>
        <v>0</v>
      </c>
      <c r="M72" s="217">
        <f t="shared" si="3"/>
        <v>0</v>
      </c>
      <c r="N72" s="217">
        <f t="shared" si="4"/>
        <v>0</v>
      </c>
      <c r="O72" s="217">
        <f t="shared" si="5"/>
        <v>6000</v>
      </c>
      <c r="P72" s="217">
        <f t="shared" si="6"/>
        <v>0</v>
      </c>
      <c r="Q72" s="217">
        <f t="shared" si="7"/>
        <v>6000</v>
      </c>
      <c r="R72" s="280" t="s">
        <v>424</v>
      </c>
      <c r="S72" s="219" t="s">
        <v>656</v>
      </c>
      <c r="T72" s="220">
        <v>44777</v>
      </c>
      <c r="U72" s="31"/>
    </row>
    <row r="73" spans="1:21" s="209" customFormat="1" ht="28.15" customHeight="1" x14ac:dyDescent="0.3">
      <c r="A73" s="213" t="s">
        <v>448</v>
      </c>
      <c r="B73" s="195" t="s">
        <v>230</v>
      </c>
      <c r="C73" s="208">
        <v>44777</v>
      </c>
      <c r="D73" s="215" t="s">
        <v>404</v>
      </c>
      <c r="E73" s="197">
        <v>2650000</v>
      </c>
      <c r="F73" s="222"/>
      <c r="G73" s="217">
        <v>0</v>
      </c>
      <c r="H73" s="217"/>
      <c r="I73" s="222">
        <v>12000</v>
      </c>
      <c r="J73" s="217">
        <v>0</v>
      </c>
      <c r="K73" s="218">
        <f t="shared" si="1"/>
        <v>12000</v>
      </c>
      <c r="L73" s="217">
        <f t="shared" si="2"/>
        <v>0</v>
      </c>
      <c r="M73" s="217">
        <f t="shared" si="3"/>
        <v>0</v>
      </c>
      <c r="N73" s="217">
        <f t="shared" si="4"/>
        <v>0</v>
      </c>
      <c r="O73" s="217">
        <f t="shared" si="5"/>
        <v>12000</v>
      </c>
      <c r="P73" s="217">
        <f t="shared" si="6"/>
        <v>0</v>
      </c>
      <c r="Q73" s="217">
        <f t="shared" si="7"/>
        <v>12000</v>
      </c>
      <c r="R73" s="280" t="s">
        <v>424</v>
      </c>
      <c r="S73" s="219" t="s">
        <v>655</v>
      </c>
      <c r="T73" s="220">
        <v>44777</v>
      </c>
      <c r="U73" s="31"/>
    </row>
    <row r="74" spans="1:21" s="209" customFormat="1" ht="28.15" customHeight="1" x14ac:dyDescent="0.3">
      <c r="A74" s="213" t="s">
        <v>449</v>
      </c>
      <c r="B74" s="196" t="s">
        <v>232</v>
      </c>
      <c r="C74" s="208">
        <v>44777</v>
      </c>
      <c r="D74" s="215" t="s">
        <v>404</v>
      </c>
      <c r="E74" s="197">
        <v>1450000</v>
      </c>
      <c r="F74" s="222"/>
      <c r="G74" s="217">
        <v>0</v>
      </c>
      <c r="H74" s="217"/>
      <c r="I74" s="222">
        <v>10000</v>
      </c>
      <c r="J74" s="217">
        <v>0</v>
      </c>
      <c r="K74" s="218">
        <f t="shared" si="1"/>
        <v>10000</v>
      </c>
      <c r="L74" s="217">
        <f t="shared" si="2"/>
        <v>0</v>
      </c>
      <c r="M74" s="217">
        <f t="shared" si="3"/>
        <v>0</v>
      </c>
      <c r="N74" s="217">
        <f t="shared" si="4"/>
        <v>0</v>
      </c>
      <c r="O74" s="217">
        <f t="shared" si="5"/>
        <v>10000</v>
      </c>
      <c r="P74" s="217">
        <f t="shared" si="6"/>
        <v>0</v>
      </c>
      <c r="Q74" s="217">
        <f t="shared" si="7"/>
        <v>10000</v>
      </c>
      <c r="R74" s="280" t="s">
        <v>424</v>
      </c>
      <c r="S74" s="219" t="s">
        <v>654</v>
      </c>
      <c r="T74" s="220">
        <v>44777</v>
      </c>
      <c r="U74" s="31"/>
    </row>
    <row r="75" spans="1:21" s="209" customFormat="1" ht="28.15" customHeight="1" x14ac:dyDescent="0.3">
      <c r="A75" s="213" t="s">
        <v>450</v>
      </c>
      <c r="B75" s="196" t="s">
        <v>234</v>
      </c>
      <c r="C75" s="208">
        <v>44777</v>
      </c>
      <c r="D75" s="215" t="s">
        <v>404</v>
      </c>
      <c r="E75" s="197">
        <v>3000000</v>
      </c>
      <c r="F75" s="222"/>
      <c r="G75" s="217">
        <v>0</v>
      </c>
      <c r="H75" s="217"/>
      <c r="I75" s="222">
        <v>21000</v>
      </c>
      <c r="J75" s="217">
        <v>0</v>
      </c>
      <c r="K75" s="218">
        <f t="shared" si="1"/>
        <v>21000</v>
      </c>
      <c r="L75" s="217">
        <f t="shared" si="2"/>
        <v>0</v>
      </c>
      <c r="M75" s="217">
        <f t="shared" si="3"/>
        <v>0</v>
      </c>
      <c r="N75" s="217">
        <f t="shared" si="4"/>
        <v>0</v>
      </c>
      <c r="O75" s="217">
        <f t="shared" si="5"/>
        <v>21000</v>
      </c>
      <c r="P75" s="217">
        <f t="shared" si="6"/>
        <v>0</v>
      </c>
      <c r="Q75" s="217">
        <f t="shared" si="7"/>
        <v>21000</v>
      </c>
      <c r="R75" s="280" t="s">
        <v>424</v>
      </c>
      <c r="S75" s="219" t="s">
        <v>653</v>
      </c>
      <c r="T75" s="220">
        <v>44777</v>
      </c>
      <c r="U75" s="31"/>
    </row>
    <row r="76" spans="1:21" s="209" customFormat="1" ht="28.15" customHeight="1" x14ac:dyDescent="0.3">
      <c r="A76" s="213" t="s">
        <v>451</v>
      </c>
      <c r="B76" s="196" t="s">
        <v>235</v>
      </c>
      <c r="C76" s="208">
        <v>44777</v>
      </c>
      <c r="D76" s="215" t="s">
        <v>404</v>
      </c>
      <c r="E76" s="197">
        <v>3000000</v>
      </c>
      <c r="F76" s="222"/>
      <c r="G76" s="217"/>
      <c r="H76" s="217">
        <v>40541</v>
      </c>
      <c r="I76" s="222"/>
      <c r="J76" s="217">
        <v>297298</v>
      </c>
      <c r="K76" s="218">
        <f t="shared" si="1"/>
        <v>337839</v>
      </c>
      <c r="L76" s="217">
        <f t="shared" si="2"/>
        <v>0</v>
      </c>
      <c r="M76" s="217">
        <f t="shared" si="3"/>
        <v>0</v>
      </c>
      <c r="N76" s="217">
        <f t="shared" si="4"/>
        <v>40541</v>
      </c>
      <c r="O76" s="217">
        <f t="shared" si="5"/>
        <v>0</v>
      </c>
      <c r="P76" s="217">
        <f t="shared" si="6"/>
        <v>297298</v>
      </c>
      <c r="Q76" s="217">
        <f t="shared" si="7"/>
        <v>337839</v>
      </c>
      <c r="R76" s="280" t="s">
        <v>424</v>
      </c>
      <c r="S76" s="219" t="s">
        <v>652</v>
      </c>
      <c r="T76" s="220">
        <v>44777</v>
      </c>
      <c r="U76" s="31"/>
    </row>
    <row r="77" spans="1:21" s="209" customFormat="1" ht="28.15" customHeight="1" x14ac:dyDescent="0.3">
      <c r="A77" s="213" t="s">
        <v>452</v>
      </c>
      <c r="B77" s="196" t="s">
        <v>236</v>
      </c>
      <c r="C77" s="208">
        <v>44777</v>
      </c>
      <c r="D77" s="215" t="s">
        <v>404</v>
      </c>
      <c r="E77" s="197">
        <v>1400000</v>
      </c>
      <c r="F77" s="222"/>
      <c r="G77" s="217">
        <v>0</v>
      </c>
      <c r="H77" s="217"/>
      <c r="I77" s="222">
        <v>14000</v>
      </c>
      <c r="J77" s="217">
        <v>0</v>
      </c>
      <c r="K77" s="218">
        <f t="shared" si="1"/>
        <v>14000</v>
      </c>
      <c r="L77" s="217">
        <f t="shared" si="2"/>
        <v>0</v>
      </c>
      <c r="M77" s="217">
        <f t="shared" si="3"/>
        <v>0</v>
      </c>
      <c r="N77" s="217">
        <f t="shared" si="4"/>
        <v>0</v>
      </c>
      <c r="O77" s="217">
        <f t="shared" si="5"/>
        <v>14000</v>
      </c>
      <c r="P77" s="217">
        <f t="shared" si="6"/>
        <v>0</v>
      </c>
      <c r="Q77" s="217">
        <f t="shared" si="7"/>
        <v>14000</v>
      </c>
      <c r="R77" s="280" t="s">
        <v>424</v>
      </c>
      <c r="S77" s="219" t="s">
        <v>651</v>
      </c>
      <c r="T77" s="220">
        <v>44777</v>
      </c>
      <c r="U77" s="31"/>
    </row>
    <row r="78" spans="1:21" s="209" customFormat="1" ht="28.15" customHeight="1" x14ac:dyDescent="0.3">
      <c r="A78" s="213" t="s">
        <v>453</v>
      </c>
      <c r="B78" s="195" t="s">
        <v>242</v>
      </c>
      <c r="C78" s="208">
        <v>44777</v>
      </c>
      <c r="D78" s="215" t="s">
        <v>404</v>
      </c>
      <c r="E78" s="197">
        <v>3000000</v>
      </c>
      <c r="F78" s="222">
        <v>20000</v>
      </c>
      <c r="G78" s="217">
        <v>0</v>
      </c>
      <c r="H78" s="217">
        <v>0</v>
      </c>
      <c r="I78" s="222">
        <v>18000</v>
      </c>
      <c r="J78" s="217">
        <v>0</v>
      </c>
      <c r="K78" s="218">
        <f t="shared" si="1"/>
        <v>38000</v>
      </c>
      <c r="L78" s="217">
        <f t="shared" si="2"/>
        <v>20000</v>
      </c>
      <c r="M78" s="217">
        <f t="shared" si="3"/>
        <v>0</v>
      </c>
      <c r="N78" s="217">
        <f t="shared" si="4"/>
        <v>0</v>
      </c>
      <c r="O78" s="217">
        <f t="shared" si="5"/>
        <v>18000</v>
      </c>
      <c r="P78" s="217">
        <f t="shared" si="6"/>
        <v>0</v>
      </c>
      <c r="Q78" s="217">
        <f t="shared" si="7"/>
        <v>38000</v>
      </c>
      <c r="R78" s="280" t="s">
        <v>424</v>
      </c>
      <c r="S78" s="219" t="s">
        <v>662</v>
      </c>
      <c r="T78" s="220">
        <v>44777</v>
      </c>
      <c r="U78" s="31"/>
    </row>
    <row r="79" spans="1:21" s="209" customFormat="1" ht="28.15" customHeight="1" x14ac:dyDescent="0.3">
      <c r="A79" s="213" t="s">
        <v>454</v>
      </c>
      <c r="B79" s="195" t="s">
        <v>243</v>
      </c>
      <c r="C79" s="208">
        <v>44777</v>
      </c>
      <c r="D79" s="215" t="s">
        <v>404</v>
      </c>
      <c r="E79" s="197">
        <v>3346400</v>
      </c>
      <c r="F79" s="222"/>
      <c r="G79" s="217">
        <v>0</v>
      </c>
      <c r="H79" s="217">
        <v>0</v>
      </c>
      <c r="I79" s="222">
        <v>18000</v>
      </c>
      <c r="J79" s="217">
        <v>0</v>
      </c>
      <c r="K79" s="218">
        <f t="shared" si="1"/>
        <v>18000</v>
      </c>
      <c r="L79" s="217">
        <f t="shared" si="2"/>
        <v>0</v>
      </c>
      <c r="M79" s="217">
        <f t="shared" si="3"/>
        <v>0</v>
      </c>
      <c r="N79" s="217">
        <f t="shared" si="4"/>
        <v>0</v>
      </c>
      <c r="O79" s="217">
        <f t="shared" si="5"/>
        <v>18000</v>
      </c>
      <c r="P79" s="217">
        <f t="shared" si="6"/>
        <v>0</v>
      </c>
      <c r="Q79" s="217">
        <f t="shared" si="7"/>
        <v>18000</v>
      </c>
      <c r="R79" s="280" t="s">
        <v>424</v>
      </c>
      <c r="S79" s="219" t="s">
        <v>661</v>
      </c>
      <c r="T79" s="220">
        <v>44777</v>
      </c>
      <c r="U79" s="31"/>
    </row>
    <row r="80" spans="1:21" s="209" customFormat="1" ht="28.15" customHeight="1" x14ac:dyDescent="0.3">
      <c r="A80" s="213" t="s">
        <v>455</v>
      </c>
      <c r="B80" s="195" t="s">
        <v>244</v>
      </c>
      <c r="C80" s="208">
        <v>44777</v>
      </c>
      <c r="D80" s="215" t="s">
        <v>404</v>
      </c>
      <c r="E80" s="197">
        <v>3000000</v>
      </c>
      <c r="F80" s="222">
        <v>5100</v>
      </c>
      <c r="G80" s="217">
        <v>0</v>
      </c>
      <c r="H80" s="217">
        <v>0</v>
      </c>
      <c r="I80" s="222"/>
      <c r="J80" s="217">
        <v>0</v>
      </c>
      <c r="K80" s="218">
        <f t="shared" si="1"/>
        <v>5100</v>
      </c>
      <c r="L80" s="217">
        <f t="shared" ref="L80:L137" si="8">F80</f>
        <v>5100</v>
      </c>
      <c r="M80" s="217">
        <f t="shared" ref="M80:M137" si="9">SUM(G80)</f>
        <v>0</v>
      </c>
      <c r="N80" s="217">
        <f t="shared" ref="N80:N137" si="10">SUM(H80)</f>
        <v>0</v>
      </c>
      <c r="O80" s="217">
        <f t="shared" ref="O80:O137" si="11">SUM(I80)</f>
        <v>0</v>
      </c>
      <c r="P80" s="217">
        <f t="shared" ref="P80:P137" si="12">SUM(J80)</f>
        <v>0</v>
      </c>
      <c r="Q80" s="217">
        <f t="shared" ref="Q80:Q137" si="13">SUM(L80:P80)</f>
        <v>5100</v>
      </c>
      <c r="R80" s="280" t="s">
        <v>424</v>
      </c>
      <c r="S80" s="219" t="s">
        <v>660</v>
      </c>
      <c r="T80" s="220">
        <v>44777</v>
      </c>
      <c r="U80" s="31"/>
    </row>
    <row r="81" spans="1:21" s="209" customFormat="1" ht="28.15" customHeight="1" x14ac:dyDescent="0.3">
      <c r="A81" s="213" t="s">
        <v>456</v>
      </c>
      <c r="B81" s="195" t="s">
        <v>245</v>
      </c>
      <c r="C81" s="208">
        <v>44777</v>
      </c>
      <c r="D81" s="215" t="s">
        <v>404</v>
      </c>
      <c r="E81" s="197">
        <v>3000000</v>
      </c>
      <c r="F81" s="222"/>
      <c r="G81" s="217">
        <v>0</v>
      </c>
      <c r="H81" s="217">
        <v>40541</v>
      </c>
      <c r="I81" s="222"/>
      <c r="J81" s="217">
        <v>297298</v>
      </c>
      <c r="K81" s="218">
        <f t="shared" ref="K81:K143" si="14">SUM(F81:J81)</f>
        <v>337839</v>
      </c>
      <c r="L81" s="217">
        <f t="shared" si="8"/>
        <v>0</v>
      </c>
      <c r="M81" s="217">
        <f t="shared" si="9"/>
        <v>0</v>
      </c>
      <c r="N81" s="217">
        <f t="shared" si="10"/>
        <v>40541</v>
      </c>
      <c r="O81" s="217">
        <f t="shared" si="11"/>
        <v>0</v>
      </c>
      <c r="P81" s="217">
        <f t="shared" si="12"/>
        <v>297298</v>
      </c>
      <c r="Q81" s="217">
        <f t="shared" si="13"/>
        <v>337839</v>
      </c>
      <c r="R81" s="280" t="s">
        <v>424</v>
      </c>
      <c r="S81" s="219" t="s">
        <v>659</v>
      </c>
      <c r="T81" s="220">
        <v>44777</v>
      </c>
      <c r="U81" s="31"/>
    </row>
    <row r="82" spans="1:21" s="209" customFormat="1" ht="28.15" customHeight="1" x14ac:dyDescent="0.3">
      <c r="A82" s="213" t="s">
        <v>457</v>
      </c>
      <c r="B82" s="196" t="s">
        <v>247</v>
      </c>
      <c r="C82" s="208">
        <v>44777</v>
      </c>
      <c r="D82" s="215" t="s">
        <v>404</v>
      </c>
      <c r="E82" s="197">
        <v>4000000</v>
      </c>
      <c r="F82" s="222"/>
      <c r="G82" s="217">
        <v>0</v>
      </c>
      <c r="H82" s="217">
        <v>0</v>
      </c>
      <c r="I82" s="222">
        <v>22500</v>
      </c>
      <c r="J82" s="217">
        <v>0</v>
      </c>
      <c r="K82" s="218">
        <f t="shared" si="14"/>
        <v>22500</v>
      </c>
      <c r="L82" s="217">
        <f t="shared" si="8"/>
        <v>0</v>
      </c>
      <c r="M82" s="217">
        <f t="shared" si="9"/>
        <v>0</v>
      </c>
      <c r="N82" s="217">
        <f t="shared" si="10"/>
        <v>0</v>
      </c>
      <c r="O82" s="217">
        <f t="shared" si="11"/>
        <v>22500</v>
      </c>
      <c r="P82" s="217">
        <f t="shared" si="12"/>
        <v>0</v>
      </c>
      <c r="Q82" s="217">
        <f t="shared" si="13"/>
        <v>22500</v>
      </c>
      <c r="R82" s="280" t="s">
        <v>424</v>
      </c>
      <c r="S82" s="219" t="s">
        <v>658</v>
      </c>
      <c r="T82" s="220">
        <v>44777</v>
      </c>
      <c r="U82" s="31"/>
    </row>
    <row r="83" spans="1:21" s="209" customFormat="1" ht="28.15" customHeight="1" x14ac:dyDescent="0.3">
      <c r="A83" s="213" t="s">
        <v>458</v>
      </c>
      <c r="B83" s="195" t="s">
        <v>248</v>
      </c>
      <c r="C83" s="208">
        <v>44777</v>
      </c>
      <c r="D83" s="215" t="s">
        <v>404</v>
      </c>
      <c r="E83" s="197">
        <v>3350000</v>
      </c>
      <c r="F83" s="222"/>
      <c r="G83" s="217">
        <v>0</v>
      </c>
      <c r="H83" s="217">
        <v>0</v>
      </c>
      <c r="I83" s="222">
        <v>18000</v>
      </c>
      <c r="J83" s="217">
        <v>0</v>
      </c>
      <c r="K83" s="218">
        <f t="shared" si="14"/>
        <v>18000</v>
      </c>
      <c r="L83" s="217">
        <f t="shared" si="8"/>
        <v>0</v>
      </c>
      <c r="M83" s="217">
        <f t="shared" si="9"/>
        <v>0</v>
      </c>
      <c r="N83" s="217">
        <f t="shared" si="10"/>
        <v>0</v>
      </c>
      <c r="O83" s="217">
        <f t="shared" si="11"/>
        <v>18000</v>
      </c>
      <c r="P83" s="217">
        <f t="shared" si="12"/>
        <v>0</v>
      </c>
      <c r="Q83" s="217">
        <f t="shared" si="13"/>
        <v>18000</v>
      </c>
      <c r="R83" s="280" t="s">
        <v>424</v>
      </c>
      <c r="S83" s="219" t="s">
        <v>657</v>
      </c>
      <c r="T83" s="220">
        <v>44777</v>
      </c>
      <c r="U83" s="31"/>
    </row>
    <row r="84" spans="1:21" s="209" customFormat="1" ht="28.15" customHeight="1" x14ac:dyDescent="0.3">
      <c r="A84" s="213" t="s">
        <v>459</v>
      </c>
      <c r="B84" s="195" t="s">
        <v>252</v>
      </c>
      <c r="C84" s="208">
        <v>44777</v>
      </c>
      <c r="D84" s="215" t="s">
        <v>404</v>
      </c>
      <c r="E84" s="197">
        <v>3840200</v>
      </c>
      <c r="F84" s="222"/>
      <c r="G84" s="217">
        <v>0</v>
      </c>
      <c r="H84" s="217">
        <v>0</v>
      </c>
      <c r="I84" s="222">
        <v>22500</v>
      </c>
      <c r="J84" s="217">
        <v>0</v>
      </c>
      <c r="K84" s="218">
        <f t="shared" si="14"/>
        <v>22500</v>
      </c>
      <c r="L84" s="217">
        <f t="shared" si="8"/>
        <v>0</v>
      </c>
      <c r="M84" s="217">
        <f t="shared" si="9"/>
        <v>0</v>
      </c>
      <c r="N84" s="217">
        <f t="shared" si="10"/>
        <v>0</v>
      </c>
      <c r="O84" s="217">
        <f t="shared" si="11"/>
        <v>22500</v>
      </c>
      <c r="P84" s="217">
        <f t="shared" si="12"/>
        <v>0</v>
      </c>
      <c r="Q84" s="217">
        <f t="shared" si="13"/>
        <v>22500</v>
      </c>
      <c r="R84" s="280" t="s">
        <v>424</v>
      </c>
      <c r="S84" s="219" t="s">
        <v>663</v>
      </c>
      <c r="T84" s="220">
        <v>44777</v>
      </c>
      <c r="U84" s="31"/>
    </row>
    <row r="85" spans="1:21" s="209" customFormat="1" ht="28.15" customHeight="1" x14ac:dyDescent="0.3">
      <c r="A85" s="213" t="s">
        <v>460</v>
      </c>
      <c r="B85" s="196" t="s">
        <v>253</v>
      </c>
      <c r="C85" s="208">
        <v>44777</v>
      </c>
      <c r="D85" s="215" t="s">
        <v>404</v>
      </c>
      <c r="E85" s="197">
        <v>2700000</v>
      </c>
      <c r="F85" s="222"/>
      <c r="G85" s="217">
        <v>0</v>
      </c>
      <c r="H85" s="217">
        <v>0</v>
      </c>
      <c r="I85" s="222">
        <v>18000</v>
      </c>
      <c r="J85" s="217">
        <v>0</v>
      </c>
      <c r="K85" s="218">
        <f t="shared" si="14"/>
        <v>18000</v>
      </c>
      <c r="L85" s="217">
        <f t="shared" si="8"/>
        <v>0</v>
      </c>
      <c r="M85" s="217">
        <f t="shared" si="9"/>
        <v>0</v>
      </c>
      <c r="N85" s="217">
        <f t="shared" si="10"/>
        <v>0</v>
      </c>
      <c r="O85" s="217">
        <f t="shared" si="11"/>
        <v>18000</v>
      </c>
      <c r="P85" s="217">
        <f t="shared" si="12"/>
        <v>0</v>
      </c>
      <c r="Q85" s="217">
        <f t="shared" si="13"/>
        <v>18000</v>
      </c>
      <c r="R85" s="280" t="s">
        <v>424</v>
      </c>
      <c r="S85" s="219" t="s">
        <v>664</v>
      </c>
      <c r="T85" s="220">
        <v>44777</v>
      </c>
      <c r="U85" s="31"/>
    </row>
    <row r="86" spans="1:21" s="209" customFormat="1" ht="28.15" customHeight="1" x14ac:dyDescent="0.3">
      <c r="A86" s="213" t="s">
        <v>461</v>
      </c>
      <c r="B86" s="196" t="s">
        <v>254</v>
      </c>
      <c r="C86" s="208">
        <v>44777</v>
      </c>
      <c r="D86" s="215" t="s">
        <v>404</v>
      </c>
      <c r="E86" s="197">
        <v>2700000</v>
      </c>
      <c r="F86" s="222"/>
      <c r="G86" s="217">
        <v>0</v>
      </c>
      <c r="H86" s="217">
        <v>0</v>
      </c>
      <c r="I86" s="222">
        <v>7500</v>
      </c>
      <c r="J86" s="217">
        <v>0</v>
      </c>
      <c r="K86" s="218">
        <f t="shared" si="14"/>
        <v>7500</v>
      </c>
      <c r="L86" s="217">
        <f t="shared" si="8"/>
        <v>0</v>
      </c>
      <c r="M86" s="217">
        <f t="shared" si="9"/>
        <v>0</v>
      </c>
      <c r="N86" s="217">
        <f t="shared" si="10"/>
        <v>0</v>
      </c>
      <c r="O86" s="217">
        <f t="shared" si="11"/>
        <v>7500</v>
      </c>
      <c r="P86" s="217">
        <f t="shared" si="12"/>
        <v>0</v>
      </c>
      <c r="Q86" s="217">
        <f t="shared" si="13"/>
        <v>7500</v>
      </c>
      <c r="R86" s="280" t="s">
        <v>424</v>
      </c>
      <c r="S86" s="219" t="s">
        <v>665</v>
      </c>
      <c r="T86" s="220">
        <v>44777</v>
      </c>
      <c r="U86" s="31"/>
    </row>
    <row r="87" spans="1:21" s="209" customFormat="1" ht="28.15" customHeight="1" x14ac:dyDescent="0.3">
      <c r="A87" s="213" t="s">
        <v>462</v>
      </c>
      <c r="B87" s="196" t="s">
        <v>255</v>
      </c>
      <c r="C87" s="208">
        <v>44777</v>
      </c>
      <c r="D87" s="215" t="s">
        <v>404</v>
      </c>
      <c r="E87" s="197">
        <v>3909800</v>
      </c>
      <c r="F87" s="222"/>
      <c r="G87" s="217">
        <v>0</v>
      </c>
      <c r="H87" s="217">
        <v>0</v>
      </c>
      <c r="I87" s="222">
        <v>22500</v>
      </c>
      <c r="J87" s="217">
        <v>0</v>
      </c>
      <c r="K87" s="218">
        <f t="shared" si="14"/>
        <v>22500</v>
      </c>
      <c r="L87" s="217">
        <f t="shared" si="8"/>
        <v>0</v>
      </c>
      <c r="M87" s="217">
        <f t="shared" si="9"/>
        <v>0</v>
      </c>
      <c r="N87" s="217">
        <f t="shared" si="10"/>
        <v>0</v>
      </c>
      <c r="O87" s="217">
        <f t="shared" si="11"/>
        <v>22500</v>
      </c>
      <c r="P87" s="217">
        <f t="shared" si="12"/>
        <v>0</v>
      </c>
      <c r="Q87" s="217">
        <f t="shared" si="13"/>
        <v>22500</v>
      </c>
      <c r="R87" s="280" t="s">
        <v>424</v>
      </c>
      <c r="S87" s="219" t="s">
        <v>666</v>
      </c>
      <c r="T87" s="220">
        <v>44777</v>
      </c>
      <c r="U87" s="31"/>
    </row>
    <row r="88" spans="1:21" s="209" customFormat="1" ht="28.15" customHeight="1" x14ac:dyDescent="0.3">
      <c r="A88" s="213" t="s">
        <v>463</v>
      </c>
      <c r="B88" s="196" t="s">
        <v>256</v>
      </c>
      <c r="C88" s="208">
        <v>44777</v>
      </c>
      <c r="D88" s="215" t="s">
        <v>404</v>
      </c>
      <c r="E88" s="197">
        <v>4500000</v>
      </c>
      <c r="F88" s="222"/>
      <c r="G88" s="217">
        <v>0</v>
      </c>
      <c r="H88" s="217">
        <v>60811</v>
      </c>
      <c r="I88" s="222"/>
      <c r="J88" s="217">
        <v>445946</v>
      </c>
      <c r="K88" s="218">
        <f t="shared" si="14"/>
        <v>506757</v>
      </c>
      <c r="L88" s="217">
        <f t="shared" si="8"/>
        <v>0</v>
      </c>
      <c r="M88" s="217">
        <f t="shared" si="9"/>
        <v>0</v>
      </c>
      <c r="N88" s="217">
        <f t="shared" si="10"/>
        <v>60811</v>
      </c>
      <c r="O88" s="217">
        <f t="shared" si="11"/>
        <v>0</v>
      </c>
      <c r="P88" s="217">
        <f t="shared" si="12"/>
        <v>445946</v>
      </c>
      <c r="Q88" s="217">
        <f t="shared" si="13"/>
        <v>506757</v>
      </c>
      <c r="R88" s="280" t="s">
        <v>424</v>
      </c>
      <c r="S88" s="219" t="s">
        <v>667</v>
      </c>
      <c r="T88" s="220">
        <v>44777</v>
      </c>
      <c r="U88" s="31"/>
    </row>
    <row r="89" spans="1:21" s="209" customFormat="1" ht="28.15" customHeight="1" x14ac:dyDescent="0.3">
      <c r="A89" s="213" t="s">
        <v>464</v>
      </c>
      <c r="B89" s="196" t="s">
        <v>257</v>
      </c>
      <c r="C89" s="208">
        <v>44777</v>
      </c>
      <c r="D89" s="215" t="s">
        <v>404</v>
      </c>
      <c r="E89" s="197">
        <v>3000000</v>
      </c>
      <c r="F89" s="222"/>
      <c r="G89" s="217">
        <v>0</v>
      </c>
      <c r="H89" s="217">
        <v>0</v>
      </c>
      <c r="I89" s="222">
        <v>14100</v>
      </c>
      <c r="J89" s="217">
        <v>0</v>
      </c>
      <c r="K89" s="218">
        <f t="shared" si="14"/>
        <v>14100</v>
      </c>
      <c r="L89" s="217">
        <f t="shared" si="8"/>
        <v>0</v>
      </c>
      <c r="M89" s="217">
        <f t="shared" si="9"/>
        <v>0</v>
      </c>
      <c r="N89" s="217">
        <f t="shared" si="10"/>
        <v>0</v>
      </c>
      <c r="O89" s="217">
        <f t="shared" si="11"/>
        <v>14100</v>
      </c>
      <c r="P89" s="217">
        <f t="shared" si="12"/>
        <v>0</v>
      </c>
      <c r="Q89" s="217">
        <f t="shared" si="13"/>
        <v>14100</v>
      </c>
      <c r="R89" s="280" t="s">
        <v>424</v>
      </c>
      <c r="S89" s="219" t="s">
        <v>668</v>
      </c>
      <c r="T89" s="220">
        <v>44777</v>
      </c>
      <c r="U89" s="31"/>
    </row>
    <row r="90" spans="1:21" s="209" customFormat="1" ht="28.15" customHeight="1" x14ac:dyDescent="0.3">
      <c r="A90" s="213" t="s">
        <v>465</v>
      </c>
      <c r="B90" s="195" t="s">
        <v>258</v>
      </c>
      <c r="C90" s="208">
        <v>44777</v>
      </c>
      <c r="D90" s="215" t="s">
        <v>404</v>
      </c>
      <c r="E90" s="197">
        <v>2500000</v>
      </c>
      <c r="F90" s="222"/>
      <c r="G90" s="217">
        <v>0</v>
      </c>
      <c r="H90" s="217">
        <v>0</v>
      </c>
      <c r="I90" s="222">
        <v>15300</v>
      </c>
      <c r="J90" s="217">
        <v>0</v>
      </c>
      <c r="K90" s="218">
        <f t="shared" si="14"/>
        <v>15300</v>
      </c>
      <c r="L90" s="217">
        <f t="shared" si="8"/>
        <v>0</v>
      </c>
      <c r="M90" s="217">
        <f t="shared" si="9"/>
        <v>0</v>
      </c>
      <c r="N90" s="217">
        <f t="shared" si="10"/>
        <v>0</v>
      </c>
      <c r="O90" s="217">
        <f t="shared" si="11"/>
        <v>15300</v>
      </c>
      <c r="P90" s="217">
        <f t="shared" si="12"/>
        <v>0</v>
      </c>
      <c r="Q90" s="217">
        <f t="shared" si="13"/>
        <v>15300</v>
      </c>
      <c r="R90" s="280" t="s">
        <v>424</v>
      </c>
      <c r="S90" s="219" t="s">
        <v>669</v>
      </c>
      <c r="T90" s="220">
        <v>44777</v>
      </c>
      <c r="U90" s="31"/>
    </row>
    <row r="91" spans="1:21" s="209" customFormat="1" ht="28.15" customHeight="1" x14ac:dyDescent="0.3">
      <c r="A91" s="213" t="s">
        <v>466</v>
      </c>
      <c r="B91" s="196" t="s">
        <v>262</v>
      </c>
      <c r="C91" s="208">
        <v>44777</v>
      </c>
      <c r="D91" s="215" t="s">
        <v>404</v>
      </c>
      <c r="E91" s="197">
        <v>2650000</v>
      </c>
      <c r="F91" s="222"/>
      <c r="G91" s="217">
        <v>0</v>
      </c>
      <c r="H91" s="217">
        <v>0</v>
      </c>
      <c r="I91" s="222">
        <v>18000</v>
      </c>
      <c r="J91" s="217">
        <v>0</v>
      </c>
      <c r="K91" s="218">
        <f t="shared" si="14"/>
        <v>18000</v>
      </c>
      <c r="L91" s="217">
        <f t="shared" si="8"/>
        <v>0</v>
      </c>
      <c r="M91" s="217">
        <f t="shared" si="9"/>
        <v>0</v>
      </c>
      <c r="N91" s="217">
        <f t="shared" si="10"/>
        <v>0</v>
      </c>
      <c r="O91" s="217">
        <f t="shared" si="11"/>
        <v>18000</v>
      </c>
      <c r="P91" s="217">
        <f t="shared" si="12"/>
        <v>0</v>
      </c>
      <c r="Q91" s="217">
        <f t="shared" si="13"/>
        <v>18000</v>
      </c>
      <c r="R91" s="280" t="s">
        <v>424</v>
      </c>
      <c r="S91" s="219" t="s">
        <v>765</v>
      </c>
      <c r="T91" s="220">
        <v>44777</v>
      </c>
      <c r="U91" s="31"/>
    </row>
    <row r="92" spans="1:21" s="209" customFormat="1" ht="28.15" customHeight="1" x14ac:dyDescent="0.3">
      <c r="A92" s="213" t="s">
        <v>467</v>
      </c>
      <c r="B92" s="196" t="s">
        <v>263</v>
      </c>
      <c r="C92" s="208">
        <v>44777</v>
      </c>
      <c r="D92" s="215" t="s">
        <v>404</v>
      </c>
      <c r="E92" s="197">
        <v>2500000</v>
      </c>
      <c r="F92" s="222"/>
      <c r="G92" s="217">
        <v>0</v>
      </c>
      <c r="H92" s="217">
        <v>0</v>
      </c>
      <c r="I92" s="222">
        <v>18000</v>
      </c>
      <c r="J92" s="217"/>
      <c r="K92" s="218">
        <f t="shared" si="14"/>
        <v>18000</v>
      </c>
      <c r="L92" s="217">
        <f t="shared" si="8"/>
        <v>0</v>
      </c>
      <c r="M92" s="217">
        <f t="shared" si="9"/>
        <v>0</v>
      </c>
      <c r="N92" s="217">
        <f t="shared" si="10"/>
        <v>0</v>
      </c>
      <c r="O92" s="217">
        <f t="shared" si="11"/>
        <v>18000</v>
      </c>
      <c r="P92" s="217">
        <f t="shared" si="12"/>
        <v>0</v>
      </c>
      <c r="Q92" s="217">
        <f t="shared" si="13"/>
        <v>18000</v>
      </c>
      <c r="R92" s="280" t="s">
        <v>424</v>
      </c>
      <c r="S92" s="219" t="s">
        <v>759</v>
      </c>
      <c r="T92" s="220">
        <v>44777</v>
      </c>
      <c r="U92" s="31"/>
    </row>
    <row r="93" spans="1:21" s="209" customFormat="1" ht="28.15" customHeight="1" x14ac:dyDescent="0.3">
      <c r="A93" s="213" t="s">
        <v>468</v>
      </c>
      <c r="B93" s="196" t="s">
        <v>264</v>
      </c>
      <c r="C93" s="208">
        <v>44777</v>
      </c>
      <c r="D93" s="215" t="s">
        <v>404</v>
      </c>
      <c r="E93" s="197">
        <v>2500000</v>
      </c>
      <c r="F93" s="222"/>
      <c r="G93" s="217">
        <v>0</v>
      </c>
      <c r="H93" s="217">
        <v>0</v>
      </c>
      <c r="I93" s="222">
        <v>6000</v>
      </c>
      <c r="J93" s="217">
        <v>0</v>
      </c>
      <c r="K93" s="218">
        <f t="shared" si="14"/>
        <v>6000</v>
      </c>
      <c r="L93" s="217">
        <f t="shared" si="8"/>
        <v>0</v>
      </c>
      <c r="M93" s="217">
        <f t="shared" si="9"/>
        <v>0</v>
      </c>
      <c r="N93" s="217">
        <f t="shared" si="10"/>
        <v>0</v>
      </c>
      <c r="O93" s="217">
        <f t="shared" si="11"/>
        <v>6000</v>
      </c>
      <c r="P93" s="217">
        <f t="shared" si="12"/>
        <v>0</v>
      </c>
      <c r="Q93" s="217">
        <f t="shared" si="13"/>
        <v>6000</v>
      </c>
      <c r="R93" s="280" t="s">
        <v>424</v>
      </c>
      <c r="S93" s="219" t="s">
        <v>760</v>
      </c>
      <c r="T93" s="220">
        <v>44777</v>
      </c>
      <c r="U93" s="31"/>
    </row>
    <row r="94" spans="1:21" s="209" customFormat="1" ht="28.15" customHeight="1" x14ac:dyDescent="0.3">
      <c r="A94" s="213" t="s">
        <v>469</v>
      </c>
      <c r="B94" s="196" t="s">
        <v>265</v>
      </c>
      <c r="C94" s="208">
        <v>44777</v>
      </c>
      <c r="D94" s="215" t="s">
        <v>404</v>
      </c>
      <c r="E94" s="197">
        <v>2500000</v>
      </c>
      <c r="F94" s="222"/>
      <c r="G94" s="217">
        <v>0</v>
      </c>
      <c r="H94" s="217">
        <v>0</v>
      </c>
      <c r="I94" s="222">
        <v>6000</v>
      </c>
      <c r="J94" s="217">
        <v>0</v>
      </c>
      <c r="K94" s="218">
        <f t="shared" si="14"/>
        <v>6000</v>
      </c>
      <c r="L94" s="217">
        <f t="shared" si="8"/>
        <v>0</v>
      </c>
      <c r="M94" s="217">
        <f t="shared" si="9"/>
        <v>0</v>
      </c>
      <c r="N94" s="217">
        <f t="shared" si="10"/>
        <v>0</v>
      </c>
      <c r="O94" s="217">
        <f t="shared" si="11"/>
        <v>6000</v>
      </c>
      <c r="P94" s="217">
        <f t="shared" si="12"/>
        <v>0</v>
      </c>
      <c r="Q94" s="217">
        <f t="shared" si="13"/>
        <v>6000</v>
      </c>
      <c r="R94" s="280" t="s">
        <v>424</v>
      </c>
      <c r="S94" s="219" t="s">
        <v>761</v>
      </c>
      <c r="T94" s="220">
        <v>44777</v>
      </c>
      <c r="U94" s="31"/>
    </row>
    <row r="95" spans="1:21" s="209" customFormat="1" ht="28.15" customHeight="1" x14ac:dyDescent="0.25">
      <c r="A95" s="213" t="s">
        <v>470</v>
      </c>
      <c r="B95" s="196" t="s">
        <v>266</v>
      </c>
      <c r="C95" s="208">
        <v>44777</v>
      </c>
      <c r="D95" s="215" t="s">
        <v>404</v>
      </c>
      <c r="E95" s="197">
        <v>5546400</v>
      </c>
      <c r="F95" s="222"/>
      <c r="G95" s="217">
        <v>0</v>
      </c>
      <c r="H95" s="217">
        <v>74952</v>
      </c>
      <c r="I95" s="222"/>
      <c r="J95" s="217">
        <v>549644</v>
      </c>
      <c r="K95" s="218">
        <f t="shared" si="14"/>
        <v>624596</v>
      </c>
      <c r="L95" s="217">
        <f t="shared" si="8"/>
        <v>0</v>
      </c>
      <c r="M95" s="217">
        <f t="shared" si="9"/>
        <v>0</v>
      </c>
      <c r="N95" s="217">
        <f t="shared" si="10"/>
        <v>74952</v>
      </c>
      <c r="O95" s="217">
        <f t="shared" si="11"/>
        <v>0</v>
      </c>
      <c r="P95" s="217">
        <f t="shared" si="12"/>
        <v>549644</v>
      </c>
      <c r="Q95" s="217">
        <f t="shared" si="13"/>
        <v>624596</v>
      </c>
      <c r="R95" s="280" t="s">
        <v>424</v>
      </c>
      <c r="S95" s="219" t="s">
        <v>762</v>
      </c>
      <c r="T95" s="220">
        <v>44777</v>
      </c>
      <c r="U95" s="31"/>
    </row>
    <row r="96" spans="1:21" s="209" customFormat="1" ht="28.15" customHeight="1" x14ac:dyDescent="0.25">
      <c r="A96" s="213" t="s">
        <v>471</v>
      </c>
      <c r="B96" s="196" t="s">
        <v>268</v>
      </c>
      <c r="C96" s="208">
        <v>44777</v>
      </c>
      <c r="D96" s="215" t="s">
        <v>404</v>
      </c>
      <c r="E96" s="197">
        <v>3000000</v>
      </c>
      <c r="F96" s="222"/>
      <c r="G96" s="217">
        <v>0</v>
      </c>
      <c r="H96" s="217">
        <v>40541</v>
      </c>
      <c r="I96" s="222"/>
      <c r="J96" s="217">
        <v>297298</v>
      </c>
      <c r="K96" s="218">
        <f t="shared" si="14"/>
        <v>337839</v>
      </c>
      <c r="L96" s="217">
        <f t="shared" si="8"/>
        <v>0</v>
      </c>
      <c r="M96" s="217">
        <f t="shared" si="9"/>
        <v>0</v>
      </c>
      <c r="N96" s="217">
        <f t="shared" si="10"/>
        <v>40541</v>
      </c>
      <c r="O96" s="217">
        <f t="shared" si="11"/>
        <v>0</v>
      </c>
      <c r="P96" s="217">
        <f t="shared" si="12"/>
        <v>297298</v>
      </c>
      <c r="Q96" s="217">
        <f t="shared" si="13"/>
        <v>337839</v>
      </c>
      <c r="R96" s="280" t="s">
        <v>424</v>
      </c>
      <c r="S96" s="219" t="s">
        <v>764</v>
      </c>
      <c r="T96" s="220">
        <v>44777</v>
      </c>
      <c r="U96" s="31"/>
    </row>
    <row r="97" spans="1:21" s="209" customFormat="1" ht="28.15" customHeight="1" x14ac:dyDescent="0.3">
      <c r="A97" s="213" t="s">
        <v>472</v>
      </c>
      <c r="B97" s="196" t="s">
        <v>269</v>
      </c>
      <c r="C97" s="208">
        <v>44777</v>
      </c>
      <c r="D97" s="215" t="s">
        <v>404</v>
      </c>
      <c r="E97" s="197">
        <v>2500000</v>
      </c>
      <c r="F97" s="222"/>
      <c r="G97" s="217">
        <v>0</v>
      </c>
      <c r="H97" s="217">
        <v>0</v>
      </c>
      <c r="I97" s="222">
        <v>18000</v>
      </c>
      <c r="J97" s="217">
        <v>0</v>
      </c>
      <c r="K97" s="218">
        <f t="shared" si="14"/>
        <v>18000</v>
      </c>
      <c r="L97" s="217">
        <f t="shared" si="8"/>
        <v>0</v>
      </c>
      <c r="M97" s="217">
        <f t="shared" si="9"/>
        <v>0</v>
      </c>
      <c r="N97" s="217">
        <f t="shared" si="10"/>
        <v>0</v>
      </c>
      <c r="O97" s="217">
        <f t="shared" si="11"/>
        <v>18000</v>
      </c>
      <c r="P97" s="217">
        <f t="shared" si="12"/>
        <v>0</v>
      </c>
      <c r="Q97" s="217">
        <f t="shared" si="13"/>
        <v>18000</v>
      </c>
      <c r="R97" s="280" t="s">
        <v>424</v>
      </c>
      <c r="S97" s="219" t="s">
        <v>763</v>
      </c>
      <c r="T97" s="220">
        <v>44777</v>
      </c>
      <c r="U97" s="31"/>
    </row>
    <row r="98" spans="1:21" s="209" customFormat="1" ht="28.15" customHeight="1" x14ac:dyDescent="0.3">
      <c r="A98" s="213" t="s">
        <v>473</v>
      </c>
      <c r="B98" s="195" t="s">
        <v>273</v>
      </c>
      <c r="C98" s="208">
        <v>44777</v>
      </c>
      <c r="D98" s="215" t="s">
        <v>404</v>
      </c>
      <c r="E98" s="197">
        <v>3000000</v>
      </c>
      <c r="F98" s="222">
        <v>14100</v>
      </c>
      <c r="G98" s="217">
        <v>0</v>
      </c>
      <c r="H98" s="217">
        <v>0</v>
      </c>
      <c r="I98" s="222"/>
      <c r="J98" s="217">
        <v>0</v>
      </c>
      <c r="K98" s="218">
        <f t="shared" si="14"/>
        <v>14100</v>
      </c>
      <c r="L98" s="217">
        <f t="shared" si="8"/>
        <v>14100</v>
      </c>
      <c r="M98" s="217">
        <f t="shared" si="9"/>
        <v>0</v>
      </c>
      <c r="N98" s="217">
        <f t="shared" si="10"/>
        <v>0</v>
      </c>
      <c r="O98" s="217">
        <f t="shared" si="11"/>
        <v>0</v>
      </c>
      <c r="P98" s="217">
        <f t="shared" si="12"/>
        <v>0</v>
      </c>
      <c r="Q98" s="217">
        <f t="shared" si="13"/>
        <v>14100</v>
      </c>
      <c r="R98" s="280" t="s">
        <v>424</v>
      </c>
      <c r="S98" s="219" t="s">
        <v>670</v>
      </c>
      <c r="T98" s="220">
        <v>44777</v>
      </c>
      <c r="U98" s="31"/>
    </row>
    <row r="99" spans="1:21" s="209" customFormat="1" ht="28.15" customHeight="1" x14ac:dyDescent="0.3">
      <c r="A99" s="213" t="s">
        <v>474</v>
      </c>
      <c r="B99" s="196" t="s">
        <v>274</v>
      </c>
      <c r="C99" s="208">
        <v>44777</v>
      </c>
      <c r="D99" s="215" t="s">
        <v>404</v>
      </c>
      <c r="E99" s="197">
        <v>4000000</v>
      </c>
      <c r="F99" s="222"/>
      <c r="G99" s="217">
        <v>0</v>
      </c>
      <c r="H99" s="217">
        <v>0</v>
      </c>
      <c r="I99" s="222">
        <v>22500</v>
      </c>
      <c r="J99" s="217">
        <v>0</v>
      </c>
      <c r="K99" s="218">
        <f t="shared" si="14"/>
        <v>22500</v>
      </c>
      <c r="L99" s="217">
        <f t="shared" si="8"/>
        <v>0</v>
      </c>
      <c r="M99" s="217">
        <f t="shared" si="9"/>
        <v>0</v>
      </c>
      <c r="N99" s="217">
        <f t="shared" si="10"/>
        <v>0</v>
      </c>
      <c r="O99" s="217">
        <f t="shared" si="11"/>
        <v>22500</v>
      </c>
      <c r="P99" s="217">
        <f t="shared" si="12"/>
        <v>0</v>
      </c>
      <c r="Q99" s="217">
        <f t="shared" si="13"/>
        <v>22500</v>
      </c>
      <c r="R99" s="280" t="s">
        <v>424</v>
      </c>
      <c r="S99" s="219" t="s">
        <v>671</v>
      </c>
      <c r="T99" s="220">
        <v>44777</v>
      </c>
      <c r="U99" s="31"/>
    </row>
    <row r="100" spans="1:21" s="209" customFormat="1" ht="28.15" customHeight="1" x14ac:dyDescent="0.3">
      <c r="A100" s="213" t="s">
        <v>475</v>
      </c>
      <c r="B100" s="196" t="s">
        <v>275</v>
      </c>
      <c r="C100" s="208">
        <v>44777</v>
      </c>
      <c r="D100" s="215" t="s">
        <v>404</v>
      </c>
      <c r="E100" s="197">
        <v>4000000</v>
      </c>
      <c r="F100" s="222"/>
      <c r="G100" s="217">
        <v>0</v>
      </c>
      <c r="H100" s="217">
        <v>0</v>
      </c>
      <c r="I100" s="222">
        <v>22500</v>
      </c>
      <c r="J100" s="217">
        <v>0</v>
      </c>
      <c r="K100" s="218">
        <f t="shared" si="14"/>
        <v>22500</v>
      </c>
      <c r="L100" s="217">
        <f t="shared" si="8"/>
        <v>0</v>
      </c>
      <c r="M100" s="217">
        <f t="shared" si="9"/>
        <v>0</v>
      </c>
      <c r="N100" s="217">
        <f t="shared" si="10"/>
        <v>0</v>
      </c>
      <c r="O100" s="217">
        <f t="shared" si="11"/>
        <v>22500</v>
      </c>
      <c r="P100" s="217">
        <f t="shared" si="12"/>
        <v>0</v>
      </c>
      <c r="Q100" s="217">
        <f t="shared" si="13"/>
        <v>22500</v>
      </c>
      <c r="R100" s="280" t="s">
        <v>424</v>
      </c>
      <c r="S100" s="219" t="s">
        <v>672</v>
      </c>
      <c r="T100" s="220">
        <v>44777</v>
      </c>
      <c r="U100" s="31"/>
    </row>
    <row r="101" spans="1:21" s="209" customFormat="1" ht="28.15" customHeight="1" x14ac:dyDescent="0.3">
      <c r="A101" s="213" t="s">
        <v>476</v>
      </c>
      <c r="B101" s="196" t="s">
        <v>276</v>
      </c>
      <c r="C101" s="208">
        <v>44777</v>
      </c>
      <c r="D101" s="215" t="s">
        <v>404</v>
      </c>
      <c r="E101" s="197">
        <v>6000000</v>
      </c>
      <c r="F101" s="222"/>
      <c r="G101" s="217">
        <v>0</v>
      </c>
      <c r="H101" s="217">
        <v>81082</v>
      </c>
      <c r="I101" s="222"/>
      <c r="J101" s="217">
        <v>594595</v>
      </c>
      <c r="K101" s="218">
        <f t="shared" si="14"/>
        <v>675677</v>
      </c>
      <c r="L101" s="217">
        <f t="shared" si="8"/>
        <v>0</v>
      </c>
      <c r="M101" s="217">
        <f t="shared" si="9"/>
        <v>0</v>
      </c>
      <c r="N101" s="217">
        <f t="shared" si="10"/>
        <v>81082</v>
      </c>
      <c r="O101" s="217">
        <f t="shared" si="11"/>
        <v>0</v>
      </c>
      <c r="P101" s="217">
        <f t="shared" si="12"/>
        <v>594595</v>
      </c>
      <c r="Q101" s="217">
        <f t="shared" si="13"/>
        <v>675677</v>
      </c>
      <c r="R101" s="280" t="s">
        <v>424</v>
      </c>
      <c r="S101" s="219" t="s">
        <v>673</v>
      </c>
      <c r="T101" s="220">
        <v>44777</v>
      </c>
      <c r="U101" s="31"/>
    </row>
    <row r="102" spans="1:21" s="209" customFormat="1" ht="28.15" customHeight="1" x14ac:dyDescent="0.3">
      <c r="A102" s="213" t="s">
        <v>477</v>
      </c>
      <c r="B102" s="196" t="s">
        <v>277</v>
      </c>
      <c r="C102" s="208">
        <v>44777</v>
      </c>
      <c r="D102" s="215" t="s">
        <v>404</v>
      </c>
      <c r="E102" s="197">
        <v>3150000</v>
      </c>
      <c r="F102" s="222"/>
      <c r="G102" s="217">
        <v>0</v>
      </c>
      <c r="H102" s="217">
        <v>0</v>
      </c>
      <c r="I102" s="222">
        <v>6000</v>
      </c>
      <c r="J102" s="217">
        <v>0</v>
      </c>
      <c r="K102" s="218">
        <f t="shared" si="14"/>
        <v>6000</v>
      </c>
      <c r="L102" s="217">
        <f t="shared" si="8"/>
        <v>0</v>
      </c>
      <c r="M102" s="217">
        <f t="shared" si="9"/>
        <v>0</v>
      </c>
      <c r="N102" s="217">
        <f t="shared" si="10"/>
        <v>0</v>
      </c>
      <c r="O102" s="217">
        <f t="shared" si="11"/>
        <v>6000</v>
      </c>
      <c r="P102" s="217">
        <f t="shared" si="12"/>
        <v>0</v>
      </c>
      <c r="Q102" s="217">
        <f t="shared" si="13"/>
        <v>6000</v>
      </c>
      <c r="R102" s="280" t="s">
        <v>424</v>
      </c>
      <c r="S102" s="219" t="s">
        <v>674</v>
      </c>
      <c r="T102" s="220">
        <v>44777</v>
      </c>
      <c r="U102" s="31"/>
    </row>
    <row r="103" spans="1:21" s="209" customFormat="1" ht="28.15" customHeight="1" x14ac:dyDescent="0.3">
      <c r="A103" s="213" t="s">
        <v>478</v>
      </c>
      <c r="B103" s="195" t="s">
        <v>280</v>
      </c>
      <c r="C103" s="208">
        <v>44777</v>
      </c>
      <c r="D103" s="215" t="s">
        <v>404</v>
      </c>
      <c r="E103" s="197">
        <v>3000000</v>
      </c>
      <c r="F103" s="222"/>
      <c r="G103" s="217">
        <v>0</v>
      </c>
      <c r="H103" s="217">
        <v>0</v>
      </c>
      <c r="I103" s="222">
        <v>18000</v>
      </c>
      <c r="J103" s="217">
        <v>0</v>
      </c>
      <c r="K103" s="218">
        <f t="shared" si="14"/>
        <v>18000</v>
      </c>
      <c r="L103" s="217">
        <f t="shared" si="8"/>
        <v>0</v>
      </c>
      <c r="M103" s="217">
        <f t="shared" si="9"/>
        <v>0</v>
      </c>
      <c r="N103" s="217">
        <f t="shared" si="10"/>
        <v>0</v>
      </c>
      <c r="O103" s="217">
        <f t="shared" si="11"/>
        <v>18000</v>
      </c>
      <c r="P103" s="217">
        <f t="shared" si="12"/>
        <v>0</v>
      </c>
      <c r="Q103" s="217">
        <f t="shared" si="13"/>
        <v>18000</v>
      </c>
      <c r="R103" s="280" t="s">
        <v>424</v>
      </c>
      <c r="S103" s="219" t="s">
        <v>675</v>
      </c>
      <c r="T103" s="220">
        <v>44777</v>
      </c>
      <c r="U103" s="31"/>
    </row>
    <row r="104" spans="1:21" s="209" customFormat="1" ht="28.15" customHeight="1" x14ac:dyDescent="0.3">
      <c r="A104" s="213" t="s">
        <v>479</v>
      </c>
      <c r="B104" s="195" t="s">
        <v>282</v>
      </c>
      <c r="C104" s="208">
        <v>44777</v>
      </c>
      <c r="D104" s="215" t="s">
        <v>404</v>
      </c>
      <c r="E104" s="197">
        <v>3000000</v>
      </c>
      <c r="F104" s="222"/>
      <c r="G104" s="217">
        <v>0</v>
      </c>
      <c r="H104" s="217">
        <v>0</v>
      </c>
      <c r="I104" s="222">
        <v>18000</v>
      </c>
      <c r="J104" s="217">
        <v>0</v>
      </c>
      <c r="K104" s="218">
        <f t="shared" si="14"/>
        <v>18000</v>
      </c>
      <c r="L104" s="217">
        <f t="shared" si="8"/>
        <v>0</v>
      </c>
      <c r="M104" s="217">
        <f t="shared" si="9"/>
        <v>0</v>
      </c>
      <c r="N104" s="217">
        <f t="shared" si="10"/>
        <v>0</v>
      </c>
      <c r="O104" s="217">
        <f t="shared" si="11"/>
        <v>18000</v>
      </c>
      <c r="P104" s="217">
        <f t="shared" si="12"/>
        <v>0</v>
      </c>
      <c r="Q104" s="217">
        <f t="shared" si="13"/>
        <v>18000</v>
      </c>
      <c r="R104" s="280" t="s">
        <v>424</v>
      </c>
      <c r="S104" s="219" t="s">
        <v>676</v>
      </c>
      <c r="T104" s="220">
        <v>44777</v>
      </c>
      <c r="U104" s="31"/>
    </row>
    <row r="105" spans="1:21" s="209" customFormat="1" ht="28.15" customHeight="1" x14ac:dyDescent="0.3">
      <c r="A105" s="213" t="s">
        <v>480</v>
      </c>
      <c r="B105" s="196" t="s">
        <v>283</v>
      </c>
      <c r="C105" s="208">
        <v>44777</v>
      </c>
      <c r="D105" s="215" t="s">
        <v>404</v>
      </c>
      <c r="E105" s="197">
        <v>3400000</v>
      </c>
      <c r="F105" s="222"/>
      <c r="G105" s="217">
        <v>0</v>
      </c>
      <c r="H105" s="217">
        <v>0</v>
      </c>
      <c r="I105" s="222">
        <v>22500</v>
      </c>
      <c r="J105" s="217">
        <v>0</v>
      </c>
      <c r="K105" s="218">
        <f t="shared" si="14"/>
        <v>22500</v>
      </c>
      <c r="L105" s="217">
        <f t="shared" si="8"/>
        <v>0</v>
      </c>
      <c r="M105" s="217">
        <f t="shared" si="9"/>
        <v>0</v>
      </c>
      <c r="N105" s="217">
        <f t="shared" si="10"/>
        <v>0</v>
      </c>
      <c r="O105" s="217">
        <f t="shared" si="11"/>
        <v>22500</v>
      </c>
      <c r="P105" s="217">
        <f t="shared" si="12"/>
        <v>0</v>
      </c>
      <c r="Q105" s="217">
        <f t="shared" si="13"/>
        <v>22500</v>
      </c>
      <c r="R105" s="280" t="s">
        <v>424</v>
      </c>
      <c r="S105" s="219" t="s">
        <v>677</v>
      </c>
      <c r="T105" s="220">
        <v>44777</v>
      </c>
      <c r="U105" s="31"/>
    </row>
    <row r="106" spans="1:21" s="209" customFormat="1" ht="28.15" customHeight="1" x14ac:dyDescent="0.3">
      <c r="A106" s="213" t="s">
        <v>481</v>
      </c>
      <c r="B106" s="196" t="s">
        <v>284</v>
      </c>
      <c r="C106" s="208">
        <v>44777</v>
      </c>
      <c r="D106" s="215" t="s">
        <v>404</v>
      </c>
      <c r="E106" s="197">
        <v>3000000</v>
      </c>
      <c r="F106" s="222"/>
      <c r="G106" s="217">
        <v>0</v>
      </c>
      <c r="H106" s="217">
        <v>0</v>
      </c>
      <c r="I106" s="222">
        <v>9000</v>
      </c>
      <c r="J106" s="217">
        <v>0</v>
      </c>
      <c r="K106" s="218">
        <f t="shared" si="14"/>
        <v>9000</v>
      </c>
      <c r="L106" s="217">
        <f t="shared" si="8"/>
        <v>0</v>
      </c>
      <c r="M106" s="217">
        <f t="shared" si="9"/>
        <v>0</v>
      </c>
      <c r="N106" s="217">
        <f t="shared" si="10"/>
        <v>0</v>
      </c>
      <c r="O106" s="217">
        <f t="shared" si="11"/>
        <v>9000</v>
      </c>
      <c r="P106" s="217">
        <f t="shared" si="12"/>
        <v>0</v>
      </c>
      <c r="Q106" s="217">
        <f t="shared" si="13"/>
        <v>9000</v>
      </c>
      <c r="R106" s="280" t="s">
        <v>424</v>
      </c>
      <c r="S106" s="219" t="s">
        <v>678</v>
      </c>
      <c r="T106" s="220">
        <v>44777</v>
      </c>
      <c r="U106" s="31"/>
    </row>
    <row r="107" spans="1:21" s="209" customFormat="1" ht="28.15" customHeight="1" x14ac:dyDescent="0.3">
      <c r="A107" s="213" t="s">
        <v>482</v>
      </c>
      <c r="B107" s="196" t="s">
        <v>285</v>
      </c>
      <c r="C107" s="208">
        <v>44777</v>
      </c>
      <c r="D107" s="215" t="s">
        <v>404</v>
      </c>
      <c r="E107" s="197">
        <v>3000000</v>
      </c>
      <c r="F107" s="222"/>
      <c r="G107" s="217">
        <v>0</v>
      </c>
      <c r="H107" s="217">
        <v>0</v>
      </c>
      <c r="I107" s="222">
        <v>18000</v>
      </c>
      <c r="J107" s="217">
        <v>0</v>
      </c>
      <c r="K107" s="218">
        <f t="shared" si="14"/>
        <v>18000</v>
      </c>
      <c r="L107" s="217">
        <f t="shared" si="8"/>
        <v>0</v>
      </c>
      <c r="M107" s="217">
        <f t="shared" si="9"/>
        <v>0</v>
      </c>
      <c r="N107" s="217">
        <f t="shared" si="10"/>
        <v>0</v>
      </c>
      <c r="O107" s="217">
        <f t="shared" si="11"/>
        <v>18000</v>
      </c>
      <c r="P107" s="217">
        <f t="shared" si="12"/>
        <v>0</v>
      </c>
      <c r="Q107" s="217">
        <f t="shared" si="13"/>
        <v>18000</v>
      </c>
      <c r="R107" s="280" t="s">
        <v>424</v>
      </c>
      <c r="S107" s="219" t="s">
        <v>679</v>
      </c>
      <c r="T107" s="220">
        <v>44777</v>
      </c>
      <c r="U107" s="31"/>
    </row>
    <row r="108" spans="1:21" s="209" customFormat="1" ht="28.15" customHeight="1" x14ac:dyDescent="0.3">
      <c r="A108" s="213" t="s">
        <v>483</v>
      </c>
      <c r="B108" s="196" t="s">
        <v>286</v>
      </c>
      <c r="C108" s="208">
        <v>44777</v>
      </c>
      <c r="D108" s="215" t="s">
        <v>404</v>
      </c>
      <c r="E108" s="197">
        <v>3000000</v>
      </c>
      <c r="F108" s="222"/>
      <c r="G108" s="217">
        <v>0</v>
      </c>
      <c r="H108" s="217">
        <v>40541</v>
      </c>
      <c r="I108" s="222"/>
      <c r="J108" s="217">
        <v>297298</v>
      </c>
      <c r="K108" s="218">
        <f t="shared" si="14"/>
        <v>337839</v>
      </c>
      <c r="L108" s="217">
        <f t="shared" si="8"/>
        <v>0</v>
      </c>
      <c r="M108" s="217">
        <f t="shared" si="9"/>
        <v>0</v>
      </c>
      <c r="N108" s="217">
        <f t="shared" si="10"/>
        <v>40541</v>
      </c>
      <c r="O108" s="217">
        <f t="shared" si="11"/>
        <v>0</v>
      </c>
      <c r="P108" s="217">
        <f t="shared" si="12"/>
        <v>297298</v>
      </c>
      <c r="Q108" s="217">
        <f t="shared" si="13"/>
        <v>337839</v>
      </c>
      <c r="R108" s="280" t="s">
        <v>424</v>
      </c>
      <c r="S108" s="219" t="s">
        <v>680</v>
      </c>
      <c r="T108" s="220">
        <v>44777</v>
      </c>
      <c r="U108" s="31"/>
    </row>
    <row r="109" spans="1:21" s="209" customFormat="1" ht="28.15" customHeight="1" x14ac:dyDescent="0.3">
      <c r="A109" s="213" t="s">
        <v>484</v>
      </c>
      <c r="B109" s="196" t="s">
        <v>287</v>
      </c>
      <c r="C109" s="208">
        <v>44777</v>
      </c>
      <c r="D109" s="215" t="s">
        <v>404</v>
      </c>
      <c r="E109" s="197">
        <v>3000000</v>
      </c>
      <c r="F109" s="222"/>
      <c r="G109" s="217">
        <v>0</v>
      </c>
      <c r="H109" s="217">
        <v>0</v>
      </c>
      <c r="I109" s="222">
        <v>9000</v>
      </c>
      <c r="J109" s="217">
        <v>0</v>
      </c>
      <c r="K109" s="218">
        <f t="shared" si="14"/>
        <v>9000</v>
      </c>
      <c r="L109" s="217">
        <f t="shared" si="8"/>
        <v>0</v>
      </c>
      <c r="M109" s="217">
        <f t="shared" si="9"/>
        <v>0</v>
      </c>
      <c r="N109" s="217">
        <f t="shared" si="10"/>
        <v>0</v>
      </c>
      <c r="O109" s="217">
        <f t="shared" si="11"/>
        <v>9000</v>
      </c>
      <c r="P109" s="217">
        <f t="shared" si="12"/>
        <v>0</v>
      </c>
      <c r="Q109" s="217">
        <f t="shared" si="13"/>
        <v>9000</v>
      </c>
      <c r="R109" s="280" t="s">
        <v>424</v>
      </c>
      <c r="S109" s="219" t="s">
        <v>681</v>
      </c>
      <c r="T109" s="220">
        <v>44777</v>
      </c>
      <c r="U109" s="31"/>
    </row>
    <row r="110" spans="1:21" s="209" customFormat="1" ht="28.15" customHeight="1" x14ac:dyDescent="0.3">
      <c r="A110" s="213" t="s">
        <v>485</v>
      </c>
      <c r="B110" s="196" t="s">
        <v>288</v>
      </c>
      <c r="C110" s="208">
        <v>44777</v>
      </c>
      <c r="D110" s="215" t="s">
        <v>404</v>
      </c>
      <c r="E110" s="197">
        <v>3000000</v>
      </c>
      <c r="F110" s="222"/>
      <c r="G110" s="217">
        <v>0</v>
      </c>
      <c r="H110" s="217">
        <v>0</v>
      </c>
      <c r="I110" s="222">
        <v>18000</v>
      </c>
      <c r="J110" s="217">
        <v>0</v>
      </c>
      <c r="K110" s="218">
        <f t="shared" si="14"/>
        <v>18000</v>
      </c>
      <c r="L110" s="217">
        <f t="shared" si="8"/>
        <v>0</v>
      </c>
      <c r="M110" s="217">
        <f t="shared" si="9"/>
        <v>0</v>
      </c>
      <c r="N110" s="217">
        <f t="shared" si="10"/>
        <v>0</v>
      </c>
      <c r="O110" s="217">
        <f t="shared" si="11"/>
        <v>18000</v>
      </c>
      <c r="P110" s="217">
        <f t="shared" si="12"/>
        <v>0</v>
      </c>
      <c r="Q110" s="217">
        <f t="shared" si="13"/>
        <v>18000</v>
      </c>
      <c r="R110" s="280" t="s">
        <v>424</v>
      </c>
      <c r="S110" s="219" t="s">
        <v>682</v>
      </c>
      <c r="T110" s="220">
        <v>44777</v>
      </c>
      <c r="U110" s="31"/>
    </row>
    <row r="111" spans="1:21" s="209" customFormat="1" ht="28.15" customHeight="1" x14ac:dyDescent="0.3">
      <c r="A111" s="213" t="s">
        <v>486</v>
      </c>
      <c r="B111" s="195" t="s">
        <v>292</v>
      </c>
      <c r="C111" s="208">
        <v>44777</v>
      </c>
      <c r="D111" s="215" t="s">
        <v>404</v>
      </c>
      <c r="E111" s="197">
        <v>3000000</v>
      </c>
      <c r="F111" s="222"/>
      <c r="G111" s="217">
        <v>0</v>
      </c>
      <c r="H111" s="217">
        <v>0</v>
      </c>
      <c r="I111" s="222">
        <v>18000</v>
      </c>
      <c r="J111" s="217">
        <v>0</v>
      </c>
      <c r="K111" s="218">
        <f t="shared" si="14"/>
        <v>18000</v>
      </c>
      <c r="L111" s="217">
        <f t="shared" si="8"/>
        <v>0</v>
      </c>
      <c r="M111" s="217">
        <f t="shared" si="9"/>
        <v>0</v>
      </c>
      <c r="N111" s="217">
        <f t="shared" si="10"/>
        <v>0</v>
      </c>
      <c r="O111" s="217">
        <f t="shared" si="11"/>
        <v>18000</v>
      </c>
      <c r="P111" s="217">
        <f t="shared" si="12"/>
        <v>0</v>
      </c>
      <c r="Q111" s="217">
        <f t="shared" si="13"/>
        <v>18000</v>
      </c>
      <c r="R111" s="280" t="s">
        <v>424</v>
      </c>
      <c r="S111" s="219" t="s">
        <v>683</v>
      </c>
      <c r="T111" s="220">
        <v>44777</v>
      </c>
      <c r="U111" s="31"/>
    </row>
    <row r="112" spans="1:21" s="209" customFormat="1" ht="28.15" customHeight="1" x14ac:dyDescent="0.3">
      <c r="A112" s="213" t="s">
        <v>487</v>
      </c>
      <c r="B112" s="196" t="s">
        <v>293</v>
      </c>
      <c r="C112" s="208">
        <v>44777</v>
      </c>
      <c r="D112" s="215" t="s">
        <v>404</v>
      </c>
      <c r="E112" s="197">
        <v>3000000</v>
      </c>
      <c r="F112" s="222"/>
      <c r="G112" s="217">
        <v>0</v>
      </c>
      <c r="H112" s="217">
        <v>0</v>
      </c>
      <c r="I112" s="222">
        <v>9000</v>
      </c>
      <c r="J112" s="217">
        <v>0</v>
      </c>
      <c r="K112" s="218">
        <f t="shared" si="14"/>
        <v>9000</v>
      </c>
      <c r="L112" s="217">
        <f t="shared" si="8"/>
        <v>0</v>
      </c>
      <c r="M112" s="217">
        <f t="shared" si="9"/>
        <v>0</v>
      </c>
      <c r="N112" s="217">
        <f t="shared" si="10"/>
        <v>0</v>
      </c>
      <c r="O112" s="217">
        <f t="shared" si="11"/>
        <v>9000</v>
      </c>
      <c r="P112" s="217">
        <f t="shared" si="12"/>
        <v>0</v>
      </c>
      <c r="Q112" s="217">
        <f t="shared" si="13"/>
        <v>9000</v>
      </c>
      <c r="R112" s="280" t="s">
        <v>424</v>
      </c>
      <c r="S112" s="219" t="s">
        <v>684</v>
      </c>
      <c r="T112" s="220">
        <v>44777</v>
      </c>
      <c r="U112" s="31"/>
    </row>
    <row r="113" spans="1:21" s="209" customFormat="1" ht="28.15" customHeight="1" x14ac:dyDescent="0.3">
      <c r="A113" s="213" t="s">
        <v>488</v>
      </c>
      <c r="B113" s="196" t="s">
        <v>294</v>
      </c>
      <c r="C113" s="208">
        <v>44777</v>
      </c>
      <c r="D113" s="215" t="s">
        <v>404</v>
      </c>
      <c r="E113" s="197">
        <v>3000000</v>
      </c>
      <c r="F113" s="222"/>
      <c r="G113" s="217">
        <v>0</v>
      </c>
      <c r="H113" s="217">
        <v>0</v>
      </c>
      <c r="I113" s="222">
        <v>7500</v>
      </c>
      <c r="J113" s="217">
        <v>0</v>
      </c>
      <c r="K113" s="218">
        <f t="shared" si="14"/>
        <v>7500</v>
      </c>
      <c r="L113" s="217">
        <f t="shared" si="8"/>
        <v>0</v>
      </c>
      <c r="M113" s="217">
        <f t="shared" si="9"/>
        <v>0</v>
      </c>
      <c r="N113" s="217">
        <f t="shared" si="10"/>
        <v>0</v>
      </c>
      <c r="O113" s="217">
        <f t="shared" si="11"/>
        <v>7500</v>
      </c>
      <c r="P113" s="217">
        <f t="shared" si="12"/>
        <v>0</v>
      </c>
      <c r="Q113" s="217">
        <f t="shared" si="13"/>
        <v>7500</v>
      </c>
      <c r="R113" s="280" t="s">
        <v>424</v>
      </c>
      <c r="S113" s="219" t="s">
        <v>685</v>
      </c>
      <c r="T113" s="220">
        <v>44777</v>
      </c>
      <c r="U113" s="31"/>
    </row>
    <row r="114" spans="1:21" s="209" customFormat="1" ht="28.15" customHeight="1" x14ac:dyDescent="0.3">
      <c r="A114" s="213" t="s">
        <v>489</v>
      </c>
      <c r="B114" s="196" t="s">
        <v>295</v>
      </c>
      <c r="C114" s="208">
        <v>44777</v>
      </c>
      <c r="D114" s="215" t="s">
        <v>404</v>
      </c>
      <c r="E114" s="197">
        <v>3000000</v>
      </c>
      <c r="F114" s="222"/>
      <c r="G114" s="217">
        <v>0</v>
      </c>
      <c r="H114" s="217">
        <v>40541</v>
      </c>
      <c r="I114" s="222"/>
      <c r="J114" s="217">
        <v>297298</v>
      </c>
      <c r="K114" s="218">
        <f t="shared" si="14"/>
        <v>337839</v>
      </c>
      <c r="L114" s="217">
        <f t="shared" si="8"/>
        <v>0</v>
      </c>
      <c r="M114" s="217">
        <f t="shared" si="9"/>
        <v>0</v>
      </c>
      <c r="N114" s="217">
        <f t="shared" si="10"/>
        <v>40541</v>
      </c>
      <c r="O114" s="217">
        <f t="shared" si="11"/>
        <v>0</v>
      </c>
      <c r="P114" s="217">
        <f t="shared" si="12"/>
        <v>297298</v>
      </c>
      <c r="Q114" s="217">
        <f t="shared" si="13"/>
        <v>337839</v>
      </c>
      <c r="R114" s="280" t="s">
        <v>424</v>
      </c>
      <c r="S114" s="219" t="s">
        <v>686</v>
      </c>
      <c r="T114" s="220">
        <v>44777</v>
      </c>
      <c r="U114" s="31"/>
    </row>
    <row r="115" spans="1:21" s="209" customFormat="1" ht="28.15" customHeight="1" x14ac:dyDescent="0.3">
      <c r="A115" s="213" t="s">
        <v>490</v>
      </c>
      <c r="B115" s="196" t="s">
        <v>296</v>
      </c>
      <c r="C115" s="208">
        <v>44777</v>
      </c>
      <c r="D115" s="215" t="s">
        <v>404</v>
      </c>
      <c r="E115" s="197">
        <v>2696400</v>
      </c>
      <c r="F115" s="222"/>
      <c r="G115" s="217">
        <v>0</v>
      </c>
      <c r="H115" s="217">
        <v>0</v>
      </c>
      <c r="I115" s="222">
        <v>9000</v>
      </c>
      <c r="J115" s="217">
        <v>0</v>
      </c>
      <c r="K115" s="218">
        <f t="shared" si="14"/>
        <v>9000</v>
      </c>
      <c r="L115" s="217">
        <f t="shared" si="8"/>
        <v>0</v>
      </c>
      <c r="M115" s="217">
        <f t="shared" si="9"/>
        <v>0</v>
      </c>
      <c r="N115" s="217">
        <f t="shared" si="10"/>
        <v>0</v>
      </c>
      <c r="O115" s="217">
        <f t="shared" si="11"/>
        <v>9000</v>
      </c>
      <c r="P115" s="217">
        <f t="shared" si="12"/>
        <v>0</v>
      </c>
      <c r="Q115" s="217">
        <f t="shared" si="13"/>
        <v>9000</v>
      </c>
      <c r="R115" s="280" t="s">
        <v>424</v>
      </c>
      <c r="S115" s="219" t="s">
        <v>687</v>
      </c>
      <c r="T115" s="220">
        <v>44777</v>
      </c>
      <c r="U115" s="31"/>
    </row>
    <row r="116" spans="1:21" s="209" customFormat="1" ht="28.15" customHeight="1" x14ac:dyDescent="0.3">
      <c r="A116" s="213" t="s">
        <v>491</v>
      </c>
      <c r="B116" s="196" t="s">
        <v>297</v>
      </c>
      <c r="C116" s="208">
        <v>44777</v>
      </c>
      <c r="D116" s="215" t="s">
        <v>404</v>
      </c>
      <c r="E116" s="197">
        <v>4000000</v>
      </c>
      <c r="F116" s="222"/>
      <c r="G116" s="217">
        <v>0</v>
      </c>
      <c r="H116" s="217">
        <v>0</v>
      </c>
      <c r="I116" s="222">
        <v>18000</v>
      </c>
      <c r="J116" s="217">
        <v>0</v>
      </c>
      <c r="K116" s="218">
        <f t="shared" si="14"/>
        <v>18000</v>
      </c>
      <c r="L116" s="217">
        <f t="shared" si="8"/>
        <v>0</v>
      </c>
      <c r="M116" s="217">
        <f t="shared" si="9"/>
        <v>0</v>
      </c>
      <c r="N116" s="217">
        <f t="shared" si="10"/>
        <v>0</v>
      </c>
      <c r="O116" s="217">
        <f t="shared" si="11"/>
        <v>18000</v>
      </c>
      <c r="P116" s="217">
        <f t="shared" si="12"/>
        <v>0</v>
      </c>
      <c r="Q116" s="217">
        <f t="shared" si="13"/>
        <v>18000</v>
      </c>
      <c r="R116" s="280" t="s">
        <v>424</v>
      </c>
      <c r="S116" s="219" t="s">
        <v>688</v>
      </c>
      <c r="T116" s="220">
        <v>44777</v>
      </c>
      <c r="U116" s="31"/>
    </row>
    <row r="117" spans="1:21" s="209" customFormat="1" ht="28.15" customHeight="1" x14ac:dyDescent="0.3">
      <c r="A117" s="213" t="s">
        <v>492</v>
      </c>
      <c r="B117" s="196" t="s">
        <v>298</v>
      </c>
      <c r="C117" s="208">
        <v>44777</v>
      </c>
      <c r="D117" s="215" t="s">
        <v>404</v>
      </c>
      <c r="E117" s="197">
        <v>4000000</v>
      </c>
      <c r="F117" s="222"/>
      <c r="G117" s="217">
        <v>0</v>
      </c>
      <c r="H117" s="217">
        <v>0</v>
      </c>
      <c r="I117" s="222">
        <v>18000</v>
      </c>
      <c r="J117" s="217">
        <v>0</v>
      </c>
      <c r="K117" s="218">
        <f t="shared" si="14"/>
        <v>18000</v>
      </c>
      <c r="L117" s="217">
        <f t="shared" si="8"/>
        <v>0</v>
      </c>
      <c r="M117" s="217">
        <f t="shared" si="9"/>
        <v>0</v>
      </c>
      <c r="N117" s="217">
        <f t="shared" si="10"/>
        <v>0</v>
      </c>
      <c r="O117" s="217">
        <f t="shared" si="11"/>
        <v>18000</v>
      </c>
      <c r="P117" s="217">
        <f t="shared" si="12"/>
        <v>0</v>
      </c>
      <c r="Q117" s="217">
        <f t="shared" si="13"/>
        <v>18000</v>
      </c>
      <c r="R117" s="280" t="s">
        <v>424</v>
      </c>
      <c r="S117" s="219" t="s">
        <v>689</v>
      </c>
      <c r="T117" s="220">
        <v>44777</v>
      </c>
      <c r="U117" s="31"/>
    </row>
    <row r="118" spans="1:21" s="209" customFormat="1" ht="28.15" customHeight="1" x14ac:dyDescent="0.3">
      <c r="A118" s="213" t="s">
        <v>493</v>
      </c>
      <c r="B118" s="195" t="s">
        <v>303</v>
      </c>
      <c r="C118" s="208">
        <v>44777</v>
      </c>
      <c r="D118" s="215" t="s">
        <v>404</v>
      </c>
      <c r="E118" s="197">
        <v>4000000</v>
      </c>
      <c r="F118" s="222">
        <v>45000</v>
      </c>
      <c r="G118" s="217">
        <v>0</v>
      </c>
      <c r="H118" s="217">
        <v>0</v>
      </c>
      <c r="I118" s="222">
        <v>22000</v>
      </c>
      <c r="J118" s="217">
        <v>0</v>
      </c>
      <c r="K118" s="218">
        <f t="shared" si="14"/>
        <v>67000</v>
      </c>
      <c r="L118" s="217">
        <f t="shared" si="8"/>
        <v>45000</v>
      </c>
      <c r="M118" s="217">
        <f t="shared" si="9"/>
        <v>0</v>
      </c>
      <c r="N118" s="217">
        <f t="shared" si="10"/>
        <v>0</v>
      </c>
      <c r="O118" s="217">
        <f t="shared" si="11"/>
        <v>22000</v>
      </c>
      <c r="P118" s="217">
        <f t="shared" si="12"/>
        <v>0</v>
      </c>
      <c r="Q118" s="217">
        <f t="shared" si="13"/>
        <v>67000</v>
      </c>
      <c r="R118" s="280" t="s">
        <v>424</v>
      </c>
      <c r="S118" s="219" t="s">
        <v>694</v>
      </c>
      <c r="T118" s="220">
        <v>44777</v>
      </c>
      <c r="U118" s="31"/>
    </row>
    <row r="119" spans="1:21" s="209" customFormat="1" ht="28.15" customHeight="1" x14ac:dyDescent="0.3">
      <c r="A119" s="213" t="s">
        <v>494</v>
      </c>
      <c r="B119" s="195" t="s">
        <v>304</v>
      </c>
      <c r="C119" s="208">
        <v>44777</v>
      </c>
      <c r="D119" s="215" t="s">
        <v>404</v>
      </c>
      <c r="E119" s="197">
        <v>4446400</v>
      </c>
      <c r="F119" s="222">
        <v>45000</v>
      </c>
      <c r="G119" s="217">
        <v>0</v>
      </c>
      <c r="H119" s="217">
        <v>0</v>
      </c>
      <c r="I119" s="222">
        <v>26000</v>
      </c>
      <c r="J119" s="217">
        <v>0</v>
      </c>
      <c r="K119" s="218">
        <f t="shared" si="14"/>
        <v>71000</v>
      </c>
      <c r="L119" s="217">
        <f t="shared" si="8"/>
        <v>45000</v>
      </c>
      <c r="M119" s="217">
        <f t="shared" si="9"/>
        <v>0</v>
      </c>
      <c r="N119" s="217">
        <f t="shared" si="10"/>
        <v>0</v>
      </c>
      <c r="O119" s="217">
        <f t="shared" si="11"/>
        <v>26000</v>
      </c>
      <c r="P119" s="217">
        <f t="shared" si="12"/>
        <v>0</v>
      </c>
      <c r="Q119" s="217">
        <f t="shared" si="13"/>
        <v>71000</v>
      </c>
      <c r="R119" s="280" t="s">
        <v>424</v>
      </c>
      <c r="S119" s="219" t="s">
        <v>693</v>
      </c>
      <c r="T119" s="220">
        <v>44777</v>
      </c>
      <c r="U119" s="31"/>
    </row>
    <row r="120" spans="1:21" s="209" customFormat="1" ht="28.15" customHeight="1" x14ac:dyDescent="0.3">
      <c r="A120" s="213" t="s">
        <v>495</v>
      </c>
      <c r="B120" s="196" t="s">
        <v>305</v>
      </c>
      <c r="C120" s="208">
        <v>44777</v>
      </c>
      <c r="D120" s="215" t="s">
        <v>404</v>
      </c>
      <c r="E120" s="197">
        <v>4000000</v>
      </c>
      <c r="F120" s="222">
        <v>45000</v>
      </c>
      <c r="G120" s="217">
        <v>0</v>
      </c>
      <c r="H120" s="217">
        <v>0</v>
      </c>
      <c r="I120" s="222">
        <v>17000</v>
      </c>
      <c r="J120" s="217">
        <v>0</v>
      </c>
      <c r="K120" s="218">
        <f t="shared" si="14"/>
        <v>62000</v>
      </c>
      <c r="L120" s="217">
        <f t="shared" si="8"/>
        <v>45000</v>
      </c>
      <c r="M120" s="217">
        <f t="shared" si="9"/>
        <v>0</v>
      </c>
      <c r="N120" s="217">
        <f t="shared" si="10"/>
        <v>0</v>
      </c>
      <c r="O120" s="217">
        <f t="shared" si="11"/>
        <v>17000</v>
      </c>
      <c r="P120" s="217">
        <f t="shared" si="12"/>
        <v>0</v>
      </c>
      <c r="Q120" s="217">
        <f t="shared" si="13"/>
        <v>62000</v>
      </c>
      <c r="R120" s="280" t="s">
        <v>424</v>
      </c>
      <c r="S120" s="219" t="s">
        <v>692</v>
      </c>
      <c r="T120" s="220">
        <v>44777</v>
      </c>
      <c r="U120" s="31"/>
    </row>
    <row r="121" spans="1:21" s="209" customFormat="1" ht="28.15" customHeight="1" x14ac:dyDescent="0.3">
      <c r="A121" s="213" t="s">
        <v>496</v>
      </c>
      <c r="B121" s="196" t="s">
        <v>306</v>
      </c>
      <c r="C121" s="208">
        <v>44777</v>
      </c>
      <c r="D121" s="215" t="s">
        <v>404</v>
      </c>
      <c r="E121" s="197">
        <v>3000000</v>
      </c>
      <c r="F121" s="222"/>
      <c r="G121" s="217">
        <v>0</v>
      </c>
      <c r="H121" s="217">
        <v>40541</v>
      </c>
      <c r="I121" s="222"/>
      <c r="J121" s="217">
        <v>297298</v>
      </c>
      <c r="K121" s="218">
        <f t="shared" si="14"/>
        <v>337839</v>
      </c>
      <c r="L121" s="217">
        <f t="shared" si="8"/>
        <v>0</v>
      </c>
      <c r="M121" s="217">
        <f t="shared" si="9"/>
        <v>0</v>
      </c>
      <c r="N121" s="217">
        <f t="shared" si="10"/>
        <v>40541</v>
      </c>
      <c r="O121" s="217">
        <f t="shared" si="11"/>
        <v>0</v>
      </c>
      <c r="P121" s="217">
        <f t="shared" si="12"/>
        <v>297298</v>
      </c>
      <c r="Q121" s="217">
        <f t="shared" si="13"/>
        <v>337839</v>
      </c>
      <c r="R121" s="280" t="s">
        <v>424</v>
      </c>
      <c r="S121" s="219" t="s">
        <v>691</v>
      </c>
      <c r="T121" s="220">
        <v>44777</v>
      </c>
      <c r="U121" s="31"/>
    </row>
    <row r="122" spans="1:21" s="209" customFormat="1" ht="28.15" customHeight="1" x14ac:dyDescent="0.3">
      <c r="A122" s="213" t="s">
        <v>497</v>
      </c>
      <c r="B122" s="195" t="s">
        <v>307</v>
      </c>
      <c r="C122" s="208">
        <v>44777</v>
      </c>
      <c r="D122" s="215" t="s">
        <v>404</v>
      </c>
      <c r="E122" s="197">
        <v>5000000</v>
      </c>
      <c r="F122" s="222">
        <v>25000</v>
      </c>
      <c r="G122" s="217">
        <v>0</v>
      </c>
      <c r="H122" s="217">
        <v>0</v>
      </c>
      <c r="I122" s="222">
        <v>14000</v>
      </c>
      <c r="J122" s="217">
        <v>0</v>
      </c>
      <c r="K122" s="218">
        <f t="shared" si="14"/>
        <v>39000</v>
      </c>
      <c r="L122" s="217">
        <f t="shared" si="8"/>
        <v>25000</v>
      </c>
      <c r="M122" s="217">
        <f t="shared" si="9"/>
        <v>0</v>
      </c>
      <c r="N122" s="217">
        <f t="shared" si="10"/>
        <v>0</v>
      </c>
      <c r="O122" s="217">
        <f t="shared" si="11"/>
        <v>14000</v>
      </c>
      <c r="P122" s="217">
        <f t="shared" si="12"/>
        <v>0</v>
      </c>
      <c r="Q122" s="217">
        <f t="shared" si="13"/>
        <v>39000</v>
      </c>
      <c r="R122" s="280" t="s">
        <v>424</v>
      </c>
      <c r="S122" s="219" t="s">
        <v>690</v>
      </c>
      <c r="T122" s="220">
        <v>44777</v>
      </c>
      <c r="U122" s="31"/>
    </row>
    <row r="123" spans="1:21" s="209" customFormat="1" ht="28.15" customHeight="1" x14ac:dyDescent="0.3">
      <c r="A123" s="213" t="s">
        <v>498</v>
      </c>
      <c r="B123" s="195" t="s">
        <v>309</v>
      </c>
      <c r="C123" s="208">
        <v>44777</v>
      </c>
      <c r="D123" s="215" t="s">
        <v>404</v>
      </c>
      <c r="E123" s="197">
        <v>1000000</v>
      </c>
      <c r="F123" s="222"/>
      <c r="G123" s="217">
        <v>0</v>
      </c>
      <c r="H123" s="217">
        <v>0</v>
      </c>
      <c r="I123" s="222">
        <v>3900</v>
      </c>
      <c r="J123" s="217">
        <v>0</v>
      </c>
      <c r="K123" s="218">
        <f t="shared" si="14"/>
        <v>3900</v>
      </c>
      <c r="L123" s="217">
        <f t="shared" si="8"/>
        <v>0</v>
      </c>
      <c r="M123" s="217">
        <f t="shared" si="9"/>
        <v>0</v>
      </c>
      <c r="N123" s="217">
        <f t="shared" si="10"/>
        <v>0</v>
      </c>
      <c r="O123" s="217">
        <f t="shared" si="11"/>
        <v>3900</v>
      </c>
      <c r="P123" s="217">
        <f t="shared" si="12"/>
        <v>0</v>
      </c>
      <c r="Q123" s="217">
        <f t="shared" si="13"/>
        <v>3900</v>
      </c>
      <c r="R123" s="280" t="s">
        <v>424</v>
      </c>
      <c r="S123" s="219" t="s">
        <v>699</v>
      </c>
      <c r="T123" s="220">
        <v>44777</v>
      </c>
      <c r="U123" s="31"/>
    </row>
    <row r="124" spans="1:21" s="209" customFormat="1" ht="28.15" customHeight="1" x14ac:dyDescent="0.3">
      <c r="A124" s="213" t="s">
        <v>499</v>
      </c>
      <c r="B124" s="195" t="s">
        <v>311</v>
      </c>
      <c r="C124" s="208">
        <v>44777</v>
      </c>
      <c r="D124" s="215" t="s">
        <v>404</v>
      </c>
      <c r="E124" s="197">
        <v>5000000</v>
      </c>
      <c r="F124" s="222">
        <v>45000</v>
      </c>
      <c r="G124" s="217">
        <v>0</v>
      </c>
      <c r="H124" s="217">
        <v>0</v>
      </c>
      <c r="I124" s="222">
        <v>34000</v>
      </c>
      <c r="J124" s="217">
        <v>0</v>
      </c>
      <c r="K124" s="218">
        <f t="shared" si="14"/>
        <v>79000</v>
      </c>
      <c r="L124" s="217">
        <f t="shared" si="8"/>
        <v>45000</v>
      </c>
      <c r="M124" s="217">
        <f t="shared" si="9"/>
        <v>0</v>
      </c>
      <c r="N124" s="217">
        <f t="shared" si="10"/>
        <v>0</v>
      </c>
      <c r="O124" s="217">
        <f t="shared" si="11"/>
        <v>34000</v>
      </c>
      <c r="P124" s="217">
        <f t="shared" si="12"/>
        <v>0</v>
      </c>
      <c r="Q124" s="217">
        <f t="shared" si="13"/>
        <v>79000</v>
      </c>
      <c r="R124" s="280" t="s">
        <v>424</v>
      </c>
      <c r="S124" s="219" t="s">
        <v>698</v>
      </c>
      <c r="T124" s="220">
        <v>44777</v>
      </c>
      <c r="U124" s="31"/>
    </row>
    <row r="125" spans="1:21" s="209" customFormat="1" ht="28.15" customHeight="1" x14ac:dyDescent="0.3">
      <c r="A125" s="213" t="s">
        <v>500</v>
      </c>
      <c r="B125" s="196" t="s">
        <v>312</v>
      </c>
      <c r="C125" s="208">
        <v>44777</v>
      </c>
      <c r="D125" s="215" t="s">
        <v>404</v>
      </c>
      <c r="E125" s="197">
        <v>1559800</v>
      </c>
      <c r="F125" s="222">
        <v>22500</v>
      </c>
      <c r="G125" s="217">
        <v>0</v>
      </c>
      <c r="H125" s="217">
        <v>0</v>
      </c>
      <c r="I125" s="222">
        <v>6000</v>
      </c>
      <c r="J125" s="217">
        <v>0</v>
      </c>
      <c r="K125" s="218">
        <f t="shared" si="14"/>
        <v>28500</v>
      </c>
      <c r="L125" s="217">
        <f t="shared" si="8"/>
        <v>22500</v>
      </c>
      <c r="M125" s="217">
        <f t="shared" si="9"/>
        <v>0</v>
      </c>
      <c r="N125" s="217">
        <f t="shared" si="10"/>
        <v>0</v>
      </c>
      <c r="O125" s="217">
        <f t="shared" si="11"/>
        <v>6000</v>
      </c>
      <c r="P125" s="217">
        <f t="shared" si="12"/>
        <v>0</v>
      </c>
      <c r="Q125" s="217">
        <f t="shared" si="13"/>
        <v>28500</v>
      </c>
      <c r="R125" s="280" t="s">
        <v>424</v>
      </c>
      <c r="S125" s="219" t="s">
        <v>697</v>
      </c>
      <c r="T125" s="220">
        <v>44777</v>
      </c>
      <c r="U125" s="31"/>
    </row>
    <row r="126" spans="1:21" s="209" customFormat="1" ht="28.15" customHeight="1" x14ac:dyDescent="0.3">
      <c r="A126" s="213" t="s">
        <v>501</v>
      </c>
      <c r="B126" s="196" t="s">
        <v>313</v>
      </c>
      <c r="C126" s="208">
        <v>44777</v>
      </c>
      <c r="D126" s="215" t="s">
        <v>404</v>
      </c>
      <c r="E126" s="197">
        <v>3000000</v>
      </c>
      <c r="F126" s="222"/>
      <c r="G126" s="217">
        <v>0</v>
      </c>
      <c r="H126" s="217">
        <v>40541</v>
      </c>
      <c r="I126" s="222"/>
      <c r="J126" s="217">
        <v>297298</v>
      </c>
      <c r="K126" s="218">
        <f t="shared" si="14"/>
        <v>337839</v>
      </c>
      <c r="L126" s="217">
        <f t="shared" si="8"/>
        <v>0</v>
      </c>
      <c r="M126" s="217">
        <f t="shared" si="9"/>
        <v>0</v>
      </c>
      <c r="N126" s="217">
        <f t="shared" si="10"/>
        <v>40541</v>
      </c>
      <c r="O126" s="217">
        <f t="shared" si="11"/>
        <v>0</v>
      </c>
      <c r="P126" s="217">
        <f t="shared" si="12"/>
        <v>297298</v>
      </c>
      <c r="Q126" s="217">
        <f t="shared" si="13"/>
        <v>337839</v>
      </c>
      <c r="R126" s="280" t="s">
        <v>424</v>
      </c>
      <c r="S126" s="219" t="s">
        <v>696</v>
      </c>
      <c r="T126" s="220">
        <v>44777</v>
      </c>
      <c r="U126" s="31"/>
    </row>
    <row r="127" spans="1:21" s="209" customFormat="1" ht="28.15" customHeight="1" x14ac:dyDescent="0.3">
      <c r="A127" s="213" t="s">
        <v>502</v>
      </c>
      <c r="B127" s="196" t="s">
        <v>315</v>
      </c>
      <c r="C127" s="208">
        <v>44777</v>
      </c>
      <c r="D127" s="215" t="s">
        <v>404</v>
      </c>
      <c r="E127" s="197">
        <v>4000000</v>
      </c>
      <c r="F127" s="222">
        <v>35000</v>
      </c>
      <c r="G127" s="217">
        <v>0</v>
      </c>
      <c r="H127" s="217">
        <v>0</v>
      </c>
      <c r="I127" s="222">
        <v>55500</v>
      </c>
      <c r="J127" s="217">
        <v>0</v>
      </c>
      <c r="K127" s="218">
        <f t="shared" si="14"/>
        <v>90500</v>
      </c>
      <c r="L127" s="217">
        <f t="shared" si="8"/>
        <v>35000</v>
      </c>
      <c r="M127" s="217">
        <f t="shared" si="9"/>
        <v>0</v>
      </c>
      <c r="N127" s="217">
        <f t="shared" si="10"/>
        <v>0</v>
      </c>
      <c r="O127" s="217">
        <f t="shared" si="11"/>
        <v>55500</v>
      </c>
      <c r="P127" s="217">
        <f t="shared" si="12"/>
        <v>0</v>
      </c>
      <c r="Q127" s="217">
        <f t="shared" si="13"/>
        <v>90500</v>
      </c>
      <c r="R127" s="280" t="s">
        <v>424</v>
      </c>
      <c r="S127" s="219" t="s">
        <v>695</v>
      </c>
      <c r="T127" s="220">
        <v>44777</v>
      </c>
      <c r="U127" s="31"/>
    </row>
    <row r="128" spans="1:21" s="209" customFormat="1" ht="28.15" customHeight="1" x14ac:dyDescent="0.3">
      <c r="A128" s="213" t="s">
        <v>503</v>
      </c>
      <c r="B128" s="195" t="s">
        <v>317</v>
      </c>
      <c r="C128" s="208">
        <v>44777</v>
      </c>
      <c r="D128" s="215" t="s">
        <v>404</v>
      </c>
      <c r="E128" s="198">
        <v>5000000</v>
      </c>
      <c r="F128" s="222"/>
      <c r="G128" s="217">
        <v>0</v>
      </c>
      <c r="H128" s="217">
        <v>0</v>
      </c>
      <c r="I128" s="222">
        <v>30000</v>
      </c>
      <c r="J128" s="217">
        <v>0</v>
      </c>
      <c r="K128" s="218">
        <f t="shared" si="14"/>
        <v>30000</v>
      </c>
      <c r="L128" s="217">
        <f t="shared" si="8"/>
        <v>0</v>
      </c>
      <c r="M128" s="217">
        <f t="shared" si="9"/>
        <v>0</v>
      </c>
      <c r="N128" s="217">
        <f t="shared" si="10"/>
        <v>0</v>
      </c>
      <c r="O128" s="217">
        <f t="shared" si="11"/>
        <v>30000</v>
      </c>
      <c r="P128" s="217">
        <f t="shared" si="12"/>
        <v>0</v>
      </c>
      <c r="Q128" s="217">
        <f t="shared" si="13"/>
        <v>30000</v>
      </c>
      <c r="R128" s="280" t="s">
        <v>424</v>
      </c>
      <c r="S128" s="219" t="s">
        <v>706</v>
      </c>
      <c r="T128" s="220">
        <v>44777</v>
      </c>
      <c r="U128" s="31"/>
    </row>
    <row r="129" spans="1:21" s="209" customFormat="1" ht="28.15" customHeight="1" x14ac:dyDescent="0.3">
      <c r="A129" s="213" t="s">
        <v>504</v>
      </c>
      <c r="B129" s="196" t="s">
        <v>318</v>
      </c>
      <c r="C129" s="208">
        <v>44777</v>
      </c>
      <c r="D129" s="215" t="s">
        <v>404</v>
      </c>
      <c r="E129" s="197">
        <v>1000000</v>
      </c>
      <c r="F129" s="222"/>
      <c r="G129" s="217">
        <v>0</v>
      </c>
      <c r="H129" s="217">
        <v>0</v>
      </c>
      <c r="I129" s="222">
        <v>3900</v>
      </c>
      <c r="J129" s="217">
        <v>0</v>
      </c>
      <c r="K129" s="218">
        <f t="shared" si="14"/>
        <v>3900</v>
      </c>
      <c r="L129" s="217">
        <f t="shared" si="8"/>
        <v>0</v>
      </c>
      <c r="M129" s="217">
        <f t="shared" si="9"/>
        <v>0</v>
      </c>
      <c r="N129" s="217">
        <f t="shared" si="10"/>
        <v>0</v>
      </c>
      <c r="O129" s="217">
        <f t="shared" si="11"/>
        <v>3900</v>
      </c>
      <c r="P129" s="217">
        <f t="shared" si="12"/>
        <v>0</v>
      </c>
      <c r="Q129" s="217">
        <f t="shared" si="13"/>
        <v>3900</v>
      </c>
      <c r="R129" s="280" t="s">
        <v>424</v>
      </c>
      <c r="S129" s="219" t="s">
        <v>705</v>
      </c>
      <c r="T129" s="220">
        <v>44777</v>
      </c>
      <c r="U129" s="31"/>
    </row>
    <row r="130" spans="1:21" s="209" customFormat="1" ht="28.15" customHeight="1" x14ac:dyDescent="0.3">
      <c r="A130" s="213" t="s">
        <v>505</v>
      </c>
      <c r="B130" s="196" t="s">
        <v>319</v>
      </c>
      <c r="C130" s="208">
        <v>44777</v>
      </c>
      <c r="D130" s="215" t="s">
        <v>404</v>
      </c>
      <c r="E130" s="197">
        <v>3500000</v>
      </c>
      <c r="F130" s="222">
        <v>25000</v>
      </c>
      <c r="G130" s="217">
        <v>0</v>
      </c>
      <c r="H130" s="217">
        <v>0</v>
      </c>
      <c r="I130" s="222">
        <v>23000</v>
      </c>
      <c r="J130" s="217">
        <v>0</v>
      </c>
      <c r="K130" s="218">
        <f t="shared" si="14"/>
        <v>48000</v>
      </c>
      <c r="L130" s="217">
        <f t="shared" si="8"/>
        <v>25000</v>
      </c>
      <c r="M130" s="217">
        <f t="shared" si="9"/>
        <v>0</v>
      </c>
      <c r="N130" s="217">
        <f t="shared" si="10"/>
        <v>0</v>
      </c>
      <c r="O130" s="217">
        <f t="shared" si="11"/>
        <v>23000</v>
      </c>
      <c r="P130" s="217">
        <f t="shared" si="12"/>
        <v>0</v>
      </c>
      <c r="Q130" s="217">
        <f t="shared" si="13"/>
        <v>48000</v>
      </c>
      <c r="R130" s="280" t="s">
        <v>424</v>
      </c>
      <c r="S130" s="219" t="s">
        <v>704</v>
      </c>
      <c r="T130" s="220">
        <v>44777</v>
      </c>
      <c r="U130" s="31"/>
    </row>
    <row r="131" spans="1:21" s="209" customFormat="1" ht="28.15" customHeight="1" x14ac:dyDescent="0.3">
      <c r="A131" s="213" t="s">
        <v>506</v>
      </c>
      <c r="B131" s="196" t="s">
        <v>321</v>
      </c>
      <c r="C131" s="208">
        <v>44777</v>
      </c>
      <c r="D131" s="215" t="s">
        <v>404</v>
      </c>
      <c r="E131" s="197">
        <v>5500000</v>
      </c>
      <c r="F131" s="222">
        <v>45000</v>
      </c>
      <c r="G131" s="217">
        <v>0</v>
      </c>
      <c r="H131" s="217">
        <v>0</v>
      </c>
      <c r="I131" s="222">
        <v>38000</v>
      </c>
      <c r="J131" s="217">
        <v>0</v>
      </c>
      <c r="K131" s="218">
        <f t="shared" si="14"/>
        <v>83000</v>
      </c>
      <c r="L131" s="217">
        <f t="shared" si="8"/>
        <v>45000</v>
      </c>
      <c r="M131" s="217">
        <f t="shared" si="9"/>
        <v>0</v>
      </c>
      <c r="N131" s="217">
        <f t="shared" si="10"/>
        <v>0</v>
      </c>
      <c r="O131" s="217">
        <f t="shared" si="11"/>
        <v>38000</v>
      </c>
      <c r="P131" s="217">
        <f t="shared" si="12"/>
        <v>0</v>
      </c>
      <c r="Q131" s="217">
        <f t="shared" si="13"/>
        <v>83000</v>
      </c>
      <c r="R131" s="280" t="s">
        <v>424</v>
      </c>
      <c r="S131" s="219" t="s">
        <v>703</v>
      </c>
      <c r="T131" s="220">
        <v>44777</v>
      </c>
      <c r="U131" s="31"/>
    </row>
    <row r="132" spans="1:21" s="209" customFormat="1" ht="28.15" customHeight="1" x14ac:dyDescent="0.3">
      <c r="A132" s="213" t="s">
        <v>507</v>
      </c>
      <c r="B132" s="196" t="s">
        <v>322</v>
      </c>
      <c r="C132" s="208">
        <v>44777</v>
      </c>
      <c r="D132" s="215" t="s">
        <v>404</v>
      </c>
      <c r="E132" s="197">
        <v>2000000</v>
      </c>
      <c r="F132" s="222"/>
      <c r="G132" s="217">
        <v>0</v>
      </c>
      <c r="H132" s="217">
        <v>0</v>
      </c>
      <c r="I132" s="222">
        <v>14000</v>
      </c>
      <c r="J132" s="217">
        <v>0</v>
      </c>
      <c r="K132" s="218">
        <f t="shared" si="14"/>
        <v>14000</v>
      </c>
      <c r="L132" s="217">
        <f t="shared" si="8"/>
        <v>0</v>
      </c>
      <c r="M132" s="217">
        <f t="shared" si="9"/>
        <v>0</v>
      </c>
      <c r="N132" s="217">
        <f t="shared" si="10"/>
        <v>0</v>
      </c>
      <c r="O132" s="217">
        <f t="shared" si="11"/>
        <v>14000</v>
      </c>
      <c r="P132" s="217">
        <f t="shared" si="12"/>
        <v>0</v>
      </c>
      <c r="Q132" s="217">
        <f t="shared" si="13"/>
        <v>14000</v>
      </c>
      <c r="R132" s="280" t="s">
        <v>424</v>
      </c>
      <c r="S132" s="219" t="s">
        <v>702</v>
      </c>
      <c r="T132" s="220">
        <v>44777</v>
      </c>
      <c r="U132" s="31"/>
    </row>
    <row r="133" spans="1:21" s="209" customFormat="1" ht="28.15" customHeight="1" x14ac:dyDescent="0.3">
      <c r="A133" s="213" t="s">
        <v>508</v>
      </c>
      <c r="B133" s="196" t="s">
        <v>323</v>
      </c>
      <c r="C133" s="208">
        <v>44777</v>
      </c>
      <c r="D133" s="215" t="s">
        <v>404</v>
      </c>
      <c r="E133" s="197">
        <v>2000000</v>
      </c>
      <c r="F133" s="222"/>
      <c r="G133" s="217">
        <v>0</v>
      </c>
      <c r="H133" s="217">
        <v>0</v>
      </c>
      <c r="I133" s="222">
        <v>12000</v>
      </c>
      <c r="J133" s="217">
        <v>0</v>
      </c>
      <c r="K133" s="218">
        <f t="shared" si="14"/>
        <v>12000</v>
      </c>
      <c r="L133" s="217">
        <f t="shared" si="8"/>
        <v>0</v>
      </c>
      <c r="M133" s="217">
        <f t="shared" si="9"/>
        <v>0</v>
      </c>
      <c r="N133" s="217">
        <f t="shared" si="10"/>
        <v>0</v>
      </c>
      <c r="O133" s="217">
        <f t="shared" si="11"/>
        <v>12000</v>
      </c>
      <c r="P133" s="217">
        <f t="shared" si="12"/>
        <v>0</v>
      </c>
      <c r="Q133" s="217">
        <f t="shared" si="13"/>
        <v>12000</v>
      </c>
      <c r="R133" s="280" t="s">
        <v>424</v>
      </c>
      <c r="S133" s="219" t="s">
        <v>701</v>
      </c>
      <c r="T133" s="220">
        <v>44777</v>
      </c>
      <c r="U133" s="31"/>
    </row>
    <row r="134" spans="1:21" s="209" customFormat="1" ht="28.15" customHeight="1" x14ac:dyDescent="0.3">
      <c r="A134" s="213" t="s">
        <v>509</v>
      </c>
      <c r="B134" s="196" t="s">
        <v>325</v>
      </c>
      <c r="C134" s="208">
        <v>44777</v>
      </c>
      <c r="D134" s="215" t="s">
        <v>404</v>
      </c>
      <c r="E134" s="197">
        <v>2650000</v>
      </c>
      <c r="F134" s="222"/>
      <c r="G134" s="217">
        <v>0</v>
      </c>
      <c r="H134" s="217">
        <v>0</v>
      </c>
      <c r="I134" s="222">
        <v>6300</v>
      </c>
      <c r="J134" s="217">
        <v>0</v>
      </c>
      <c r="K134" s="218">
        <f t="shared" si="14"/>
        <v>6300</v>
      </c>
      <c r="L134" s="217">
        <f t="shared" si="8"/>
        <v>0</v>
      </c>
      <c r="M134" s="217">
        <f t="shared" si="9"/>
        <v>0</v>
      </c>
      <c r="N134" s="217">
        <f t="shared" si="10"/>
        <v>0</v>
      </c>
      <c r="O134" s="217">
        <f t="shared" si="11"/>
        <v>6300</v>
      </c>
      <c r="P134" s="217">
        <f t="shared" si="12"/>
        <v>0</v>
      </c>
      <c r="Q134" s="217">
        <f t="shared" si="13"/>
        <v>6300</v>
      </c>
      <c r="R134" s="280" t="s">
        <v>424</v>
      </c>
      <c r="S134" s="219" t="s">
        <v>700</v>
      </c>
      <c r="T134" s="220">
        <v>44777</v>
      </c>
      <c r="U134" s="31"/>
    </row>
    <row r="135" spans="1:21" s="209" customFormat="1" ht="28.15" customHeight="1" x14ac:dyDescent="0.3">
      <c r="A135" s="213" t="s">
        <v>510</v>
      </c>
      <c r="B135" s="195" t="s">
        <v>327</v>
      </c>
      <c r="C135" s="208">
        <v>44777</v>
      </c>
      <c r="D135" s="215" t="s">
        <v>404</v>
      </c>
      <c r="E135" s="197">
        <v>1000000</v>
      </c>
      <c r="F135" s="222"/>
      <c r="G135" s="217">
        <v>0</v>
      </c>
      <c r="H135" s="217">
        <v>0</v>
      </c>
      <c r="I135" s="222">
        <v>3900</v>
      </c>
      <c r="J135" s="217">
        <v>0</v>
      </c>
      <c r="K135" s="218">
        <f t="shared" si="14"/>
        <v>3900</v>
      </c>
      <c r="L135" s="217">
        <f t="shared" si="8"/>
        <v>0</v>
      </c>
      <c r="M135" s="217">
        <f t="shared" si="9"/>
        <v>0</v>
      </c>
      <c r="N135" s="217">
        <f t="shared" si="10"/>
        <v>0</v>
      </c>
      <c r="O135" s="217">
        <f t="shared" si="11"/>
        <v>3900</v>
      </c>
      <c r="P135" s="217">
        <f t="shared" si="12"/>
        <v>0</v>
      </c>
      <c r="Q135" s="217">
        <f t="shared" si="13"/>
        <v>3900</v>
      </c>
      <c r="R135" s="280" t="s">
        <v>424</v>
      </c>
      <c r="S135" s="219" t="s">
        <v>712</v>
      </c>
      <c r="T135" s="220">
        <v>44777</v>
      </c>
      <c r="U135" s="31"/>
    </row>
    <row r="136" spans="1:21" s="209" customFormat="1" ht="28.15" customHeight="1" x14ac:dyDescent="0.3">
      <c r="A136" s="213" t="s">
        <v>511</v>
      </c>
      <c r="B136" s="195" t="s">
        <v>329</v>
      </c>
      <c r="C136" s="208">
        <v>44777</v>
      </c>
      <c r="D136" s="215" t="s">
        <v>404</v>
      </c>
      <c r="E136" s="197">
        <v>4000000</v>
      </c>
      <c r="F136" s="222">
        <v>22500</v>
      </c>
      <c r="G136" s="217">
        <v>0</v>
      </c>
      <c r="H136" s="217">
        <v>0</v>
      </c>
      <c r="I136" s="222">
        <v>30000</v>
      </c>
      <c r="J136" s="217">
        <v>0</v>
      </c>
      <c r="K136" s="218">
        <f t="shared" si="14"/>
        <v>52500</v>
      </c>
      <c r="L136" s="217">
        <f t="shared" si="8"/>
        <v>22500</v>
      </c>
      <c r="M136" s="217">
        <f t="shared" si="9"/>
        <v>0</v>
      </c>
      <c r="N136" s="217">
        <f t="shared" si="10"/>
        <v>0</v>
      </c>
      <c r="O136" s="217">
        <f t="shared" si="11"/>
        <v>30000</v>
      </c>
      <c r="P136" s="217">
        <f t="shared" si="12"/>
        <v>0</v>
      </c>
      <c r="Q136" s="217">
        <f t="shared" si="13"/>
        <v>52500</v>
      </c>
      <c r="R136" s="280" t="s">
        <v>424</v>
      </c>
      <c r="S136" s="219" t="s">
        <v>711</v>
      </c>
      <c r="T136" s="220">
        <v>44777</v>
      </c>
      <c r="U136" s="31"/>
    </row>
    <row r="137" spans="1:21" s="209" customFormat="1" ht="28.15" customHeight="1" x14ac:dyDescent="0.3">
      <c r="A137" s="213" t="s">
        <v>512</v>
      </c>
      <c r="B137" s="196" t="s">
        <v>330</v>
      </c>
      <c r="C137" s="208">
        <v>44777</v>
      </c>
      <c r="D137" s="215" t="s">
        <v>404</v>
      </c>
      <c r="E137" s="197">
        <v>3000000</v>
      </c>
      <c r="F137" s="222">
        <v>22500</v>
      </c>
      <c r="G137" s="217">
        <v>0</v>
      </c>
      <c r="H137" s="217">
        <v>0</v>
      </c>
      <c r="I137" s="222">
        <v>16000</v>
      </c>
      <c r="J137" s="217">
        <v>0</v>
      </c>
      <c r="K137" s="218">
        <f t="shared" si="14"/>
        <v>38500</v>
      </c>
      <c r="L137" s="217">
        <f t="shared" si="8"/>
        <v>22500</v>
      </c>
      <c r="M137" s="217">
        <f t="shared" si="9"/>
        <v>0</v>
      </c>
      <c r="N137" s="217">
        <f t="shared" si="10"/>
        <v>0</v>
      </c>
      <c r="O137" s="217">
        <f t="shared" si="11"/>
        <v>16000</v>
      </c>
      <c r="P137" s="217">
        <f t="shared" si="12"/>
        <v>0</v>
      </c>
      <c r="Q137" s="217">
        <f t="shared" si="13"/>
        <v>38500</v>
      </c>
      <c r="R137" s="280" t="s">
        <v>424</v>
      </c>
      <c r="S137" s="219" t="s">
        <v>710</v>
      </c>
      <c r="T137" s="220">
        <v>44777</v>
      </c>
      <c r="U137" s="31"/>
    </row>
    <row r="138" spans="1:21" s="209" customFormat="1" ht="28.15" customHeight="1" x14ac:dyDescent="0.3">
      <c r="A138" s="213" t="s">
        <v>513</v>
      </c>
      <c r="B138" s="196" t="s">
        <v>331</v>
      </c>
      <c r="C138" s="208">
        <v>44777</v>
      </c>
      <c r="D138" s="215" t="s">
        <v>404</v>
      </c>
      <c r="E138" s="197">
        <v>4250000</v>
      </c>
      <c r="F138" s="222">
        <v>22500</v>
      </c>
      <c r="G138" s="217">
        <v>0</v>
      </c>
      <c r="H138" s="217">
        <v>0</v>
      </c>
      <c r="I138" s="222">
        <v>32000</v>
      </c>
      <c r="J138" s="217">
        <v>0</v>
      </c>
      <c r="K138" s="218">
        <f t="shared" si="14"/>
        <v>54500</v>
      </c>
      <c r="L138" s="217">
        <f t="shared" ref="L138:L175" si="15">F138</f>
        <v>22500</v>
      </c>
      <c r="M138" s="217">
        <f t="shared" ref="M138:M175" si="16">SUM(G138)</f>
        <v>0</v>
      </c>
      <c r="N138" s="217">
        <f t="shared" ref="N138:N175" si="17">SUM(H138)</f>
        <v>0</v>
      </c>
      <c r="O138" s="217">
        <f t="shared" ref="O138:O175" si="18">SUM(I138)</f>
        <v>32000</v>
      </c>
      <c r="P138" s="217">
        <f t="shared" ref="P138:P175" si="19">SUM(J138)</f>
        <v>0</v>
      </c>
      <c r="Q138" s="217">
        <f t="shared" ref="Q138:Q175" si="20">SUM(L138:P138)</f>
        <v>54500</v>
      </c>
      <c r="R138" s="280" t="s">
        <v>424</v>
      </c>
      <c r="S138" s="219" t="s">
        <v>709</v>
      </c>
      <c r="T138" s="220">
        <v>44777</v>
      </c>
      <c r="U138" s="31"/>
    </row>
    <row r="139" spans="1:21" s="209" customFormat="1" ht="28.15" customHeight="1" x14ac:dyDescent="0.3">
      <c r="A139" s="213" t="s">
        <v>514</v>
      </c>
      <c r="B139" s="196" t="s">
        <v>332</v>
      </c>
      <c r="C139" s="208">
        <v>44777</v>
      </c>
      <c r="D139" s="215" t="s">
        <v>404</v>
      </c>
      <c r="E139" s="197">
        <v>3300000</v>
      </c>
      <c r="F139" s="222"/>
      <c r="G139" s="217">
        <v>0</v>
      </c>
      <c r="H139" s="217">
        <v>44595</v>
      </c>
      <c r="I139" s="222"/>
      <c r="J139" s="217">
        <v>327028</v>
      </c>
      <c r="K139" s="218">
        <f t="shared" si="14"/>
        <v>371623</v>
      </c>
      <c r="L139" s="217">
        <f t="shared" si="15"/>
        <v>0</v>
      </c>
      <c r="M139" s="217">
        <f t="shared" si="16"/>
        <v>0</v>
      </c>
      <c r="N139" s="217">
        <f t="shared" si="17"/>
        <v>44595</v>
      </c>
      <c r="O139" s="217">
        <f t="shared" si="18"/>
        <v>0</v>
      </c>
      <c r="P139" s="217">
        <f t="shared" si="19"/>
        <v>327028</v>
      </c>
      <c r="Q139" s="217">
        <f t="shared" si="20"/>
        <v>371623</v>
      </c>
      <c r="R139" s="280" t="s">
        <v>424</v>
      </c>
      <c r="S139" s="219" t="s">
        <v>708</v>
      </c>
      <c r="T139" s="220">
        <v>44777</v>
      </c>
      <c r="U139" s="31"/>
    </row>
    <row r="140" spans="1:21" s="209" customFormat="1" ht="28.15" customHeight="1" x14ac:dyDescent="0.3">
      <c r="A140" s="213" t="s">
        <v>515</v>
      </c>
      <c r="B140" s="196" t="s">
        <v>334</v>
      </c>
      <c r="C140" s="208">
        <v>44777</v>
      </c>
      <c r="D140" s="215" t="s">
        <v>404</v>
      </c>
      <c r="E140" s="197">
        <v>5000000</v>
      </c>
      <c r="F140" s="222">
        <v>35000</v>
      </c>
      <c r="G140" s="217">
        <v>0</v>
      </c>
      <c r="H140" s="217">
        <v>0</v>
      </c>
      <c r="I140" s="222">
        <v>16000</v>
      </c>
      <c r="J140" s="217">
        <v>0</v>
      </c>
      <c r="K140" s="218">
        <f t="shared" si="14"/>
        <v>51000</v>
      </c>
      <c r="L140" s="217">
        <f t="shared" si="15"/>
        <v>35000</v>
      </c>
      <c r="M140" s="217">
        <f t="shared" si="16"/>
        <v>0</v>
      </c>
      <c r="N140" s="217">
        <f t="shared" si="17"/>
        <v>0</v>
      </c>
      <c r="O140" s="217">
        <f t="shared" si="18"/>
        <v>16000</v>
      </c>
      <c r="P140" s="217">
        <f t="shared" si="19"/>
        <v>0</v>
      </c>
      <c r="Q140" s="217">
        <f t="shared" si="20"/>
        <v>51000</v>
      </c>
      <c r="R140" s="280" t="s">
        <v>424</v>
      </c>
      <c r="S140" s="219" t="s">
        <v>707</v>
      </c>
      <c r="T140" s="220">
        <v>44777</v>
      </c>
      <c r="U140" s="31"/>
    </row>
    <row r="141" spans="1:21" s="209" customFormat="1" ht="28.15" customHeight="1" x14ac:dyDescent="0.3">
      <c r="A141" s="213" t="s">
        <v>516</v>
      </c>
      <c r="B141" s="196" t="s">
        <v>337</v>
      </c>
      <c r="C141" s="208">
        <v>44777</v>
      </c>
      <c r="D141" s="215" t="s">
        <v>404</v>
      </c>
      <c r="E141" s="197">
        <v>1500000</v>
      </c>
      <c r="F141" s="222"/>
      <c r="G141" s="217">
        <v>0</v>
      </c>
      <c r="H141" s="217">
        <v>0</v>
      </c>
      <c r="I141" s="222">
        <v>4900</v>
      </c>
      <c r="J141" s="217">
        <v>0</v>
      </c>
      <c r="K141" s="218">
        <f t="shared" si="14"/>
        <v>4900</v>
      </c>
      <c r="L141" s="217">
        <f t="shared" si="15"/>
        <v>0</v>
      </c>
      <c r="M141" s="217">
        <f t="shared" si="16"/>
        <v>0</v>
      </c>
      <c r="N141" s="217">
        <f t="shared" si="17"/>
        <v>0</v>
      </c>
      <c r="O141" s="217">
        <f t="shared" si="18"/>
        <v>4900</v>
      </c>
      <c r="P141" s="217">
        <f t="shared" si="19"/>
        <v>0</v>
      </c>
      <c r="Q141" s="217">
        <f t="shared" si="20"/>
        <v>4900</v>
      </c>
      <c r="R141" s="280" t="s">
        <v>424</v>
      </c>
      <c r="S141" s="219" t="s">
        <v>717</v>
      </c>
      <c r="T141" s="220">
        <v>44777</v>
      </c>
      <c r="U141" s="31"/>
    </row>
    <row r="142" spans="1:21" s="209" customFormat="1" ht="28.15" customHeight="1" x14ac:dyDescent="0.3">
      <c r="A142" s="213" t="s">
        <v>517</v>
      </c>
      <c r="B142" s="195" t="s">
        <v>338</v>
      </c>
      <c r="C142" s="208">
        <v>44777</v>
      </c>
      <c r="D142" s="215" t="s">
        <v>404</v>
      </c>
      <c r="E142" s="197">
        <v>5600000</v>
      </c>
      <c r="F142" s="222">
        <v>52500</v>
      </c>
      <c r="G142" s="217">
        <v>0</v>
      </c>
      <c r="H142" s="217">
        <v>0</v>
      </c>
      <c r="I142" s="222">
        <v>40000</v>
      </c>
      <c r="J142" s="217">
        <v>0</v>
      </c>
      <c r="K142" s="218">
        <f t="shared" si="14"/>
        <v>92500</v>
      </c>
      <c r="L142" s="217">
        <f t="shared" si="15"/>
        <v>52500</v>
      </c>
      <c r="M142" s="217">
        <f t="shared" si="16"/>
        <v>0</v>
      </c>
      <c r="N142" s="217">
        <f t="shared" si="17"/>
        <v>0</v>
      </c>
      <c r="O142" s="217">
        <f t="shared" si="18"/>
        <v>40000</v>
      </c>
      <c r="P142" s="217">
        <f t="shared" si="19"/>
        <v>0</v>
      </c>
      <c r="Q142" s="217">
        <f t="shared" si="20"/>
        <v>92500</v>
      </c>
      <c r="R142" s="280" t="s">
        <v>424</v>
      </c>
      <c r="S142" s="219" t="s">
        <v>716</v>
      </c>
      <c r="T142" s="220">
        <v>44777</v>
      </c>
      <c r="U142" s="31"/>
    </row>
    <row r="143" spans="1:21" s="209" customFormat="1" ht="28.15" customHeight="1" x14ac:dyDescent="0.3">
      <c r="A143" s="213" t="s">
        <v>518</v>
      </c>
      <c r="B143" s="196" t="s">
        <v>339</v>
      </c>
      <c r="C143" s="208">
        <v>44777</v>
      </c>
      <c r="D143" s="215" t="s">
        <v>404</v>
      </c>
      <c r="E143" s="197">
        <v>5000000</v>
      </c>
      <c r="F143" s="222">
        <v>60000</v>
      </c>
      <c r="G143" s="217">
        <v>0</v>
      </c>
      <c r="H143" s="217">
        <v>0</v>
      </c>
      <c r="I143" s="222">
        <v>21000</v>
      </c>
      <c r="J143" s="217">
        <v>0</v>
      </c>
      <c r="K143" s="218">
        <f t="shared" si="14"/>
        <v>81000</v>
      </c>
      <c r="L143" s="217">
        <f t="shared" si="15"/>
        <v>60000</v>
      </c>
      <c r="M143" s="217">
        <f t="shared" si="16"/>
        <v>0</v>
      </c>
      <c r="N143" s="217">
        <f t="shared" si="17"/>
        <v>0</v>
      </c>
      <c r="O143" s="217">
        <f t="shared" si="18"/>
        <v>21000</v>
      </c>
      <c r="P143" s="217">
        <f t="shared" si="19"/>
        <v>0</v>
      </c>
      <c r="Q143" s="217">
        <f t="shared" si="20"/>
        <v>81000</v>
      </c>
      <c r="R143" s="280" t="s">
        <v>424</v>
      </c>
      <c r="S143" s="219" t="s">
        <v>715</v>
      </c>
      <c r="T143" s="220">
        <v>44777</v>
      </c>
      <c r="U143" s="31"/>
    </row>
    <row r="144" spans="1:21" s="209" customFormat="1" ht="28.15" customHeight="1" x14ac:dyDescent="0.3">
      <c r="A144" s="213" t="s">
        <v>519</v>
      </c>
      <c r="B144" s="196" t="s">
        <v>340</v>
      </c>
      <c r="C144" s="208">
        <v>44777</v>
      </c>
      <c r="D144" s="215" t="s">
        <v>404</v>
      </c>
      <c r="E144" s="197">
        <v>3000000</v>
      </c>
      <c r="F144" s="222"/>
      <c r="G144" s="217">
        <v>0</v>
      </c>
      <c r="H144" s="217">
        <v>40541</v>
      </c>
      <c r="I144" s="222"/>
      <c r="J144" s="217">
        <v>297298</v>
      </c>
      <c r="K144" s="218">
        <f t="shared" ref="K144:K184" si="21">SUM(F144:J144)</f>
        <v>337839</v>
      </c>
      <c r="L144" s="217">
        <f t="shared" si="15"/>
        <v>0</v>
      </c>
      <c r="M144" s="217">
        <f t="shared" si="16"/>
        <v>0</v>
      </c>
      <c r="N144" s="217">
        <f t="shared" si="17"/>
        <v>40541</v>
      </c>
      <c r="O144" s="217">
        <f t="shared" si="18"/>
        <v>0</v>
      </c>
      <c r="P144" s="217">
        <f t="shared" si="19"/>
        <v>297298</v>
      </c>
      <c r="Q144" s="217">
        <f t="shared" si="20"/>
        <v>337839</v>
      </c>
      <c r="R144" s="280" t="s">
        <v>424</v>
      </c>
      <c r="S144" s="219" t="s">
        <v>714</v>
      </c>
      <c r="T144" s="220">
        <v>44777</v>
      </c>
      <c r="U144" s="31"/>
    </row>
    <row r="145" spans="1:21" s="209" customFormat="1" ht="28.15" customHeight="1" x14ac:dyDescent="0.3">
      <c r="A145" s="213" t="s">
        <v>520</v>
      </c>
      <c r="B145" s="196" t="s">
        <v>341</v>
      </c>
      <c r="C145" s="208">
        <v>44777</v>
      </c>
      <c r="D145" s="215" t="s">
        <v>404</v>
      </c>
      <c r="E145" s="197">
        <v>9300000</v>
      </c>
      <c r="F145" s="222">
        <v>36250</v>
      </c>
      <c r="G145" s="217">
        <v>0</v>
      </c>
      <c r="H145" s="217">
        <v>0</v>
      </c>
      <c r="I145" s="222">
        <v>4000</v>
      </c>
      <c r="J145" s="217">
        <v>0</v>
      </c>
      <c r="K145" s="218">
        <f t="shared" si="21"/>
        <v>40250</v>
      </c>
      <c r="L145" s="217">
        <f t="shared" si="15"/>
        <v>36250</v>
      </c>
      <c r="M145" s="217">
        <f t="shared" si="16"/>
        <v>0</v>
      </c>
      <c r="N145" s="217">
        <f t="shared" si="17"/>
        <v>0</v>
      </c>
      <c r="O145" s="217">
        <f t="shared" si="18"/>
        <v>4000</v>
      </c>
      <c r="P145" s="217">
        <f t="shared" si="19"/>
        <v>0</v>
      </c>
      <c r="Q145" s="217">
        <f t="shared" si="20"/>
        <v>40250</v>
      </c>
      <c r="R145" s="280" t="s">
        <v>424</v>
      </c>
      <c r="S145" s="219" t="s">
        <v>713</v>
      </c>
      <c r="T145" s="220">
        <v>44777</v>
      </c>
      <c r="U145" s="31"/>
    </row>
    <row r="146" spans="1:21" s="209" customFormat="1" ht="28.15" customHeight="1" x14ac:dyDescent="0.3">
      <c r="A146" s="213" t="s">
        <v>521</v>
      </c>
      <c r="B146" s="195" t="s">
        <v>343</v>
      </c>
      <c r="C146" s="208">
        <v>44777</v>
      </c>
      <c r="D146" s="215" t="s">
        <v>404</v>
      </c>
      <c r="E146" s="197">
        <v>1000000</v>
      </c>
      <c r="F146" s="222"/>
      <c r="G146" s="217">
        <v>0</v>
      </c>
      <c r="H146" s="217">
        <v>0</v>
      </c>
      <c r="I146" s="222">
        <v>39000</v>
      </c>
      <c r="J146" s="217">
        <v>0</v>
      </c>
      <c r="K146" s="218">
        <f t="shared" si="21"/>
        <v>39000</v>
      </c>
      <c r="L146" s="217">
        <f t="shared" si="15"/>
        <v>0</v>
      </c>
      <c r="M146" s="217">
        <f t="shared" si="16"/>
        <v>0</v>
      </c>
      <c r="N146" s="217">
        <f t="shared" si="17"/>
        <v>0</v>
      </c>
      <c r="O146" s="217">
        <f t="shared" si="18"/>
        <v>39000</v>
      </c>
      <c r="P146" s="217">
        <f t="shared" si="19"/>
        <v>0</v>
      </c>
      <c r="Q146" s="217">
        <f t="shared" si="20"/>
        <v>39000</v>
      </c>
      <c r="R146" s="280" t="s">
        <v>424</v>
      </c>
      <c r="S146" s="219" t="s">
        <v>724</v>
      </c>
      <c r="T146" s="220">
        <v>44777</v>
      </c>
      <c r="U146" s="31"/>
    </row>
    <row r="147" spans="1:21" s="209" customFormat="1" ht="28.15" customHeight="1" x14ac:dyDescent="0.3">
      <c r="A147" s="213" t="s">
        <v>522</v>
      </c>
      <c r="B147" s="195" t="s">
        <v>344</v>
      </c>
      <c r="C147" s="208">
        <v>44777</v>
      </c>
      <c r="D147" s="215" t="s">
        <v>404</v>
      </c>
      <c r="E147" s="197">
        <v>1000000</v>
      </c>
      <c r="F147" s="222"/>
      <c r="G147" s="217">
        <v>0</v>
      </c>
      <c r="H147" s="217">
        <v>0</v>
      </c>
      <c r="I147" s="222">
        <v>39000</v>
      </c>
      <c r="J147" s="217">
        <v>0</v>
      </c>
      <c r="K147" s="218">
        <f t="shared" si="21"/>
        <v>39000</v>
      </c>
      <c r="L147" s="217">
        <f t="shared" si="15"/>
        <v>0</v>
      </c>
      <c r="M147" s="217">
        <f t="shared" si="16"/>
        <v>0</v>
      </c>
      <c r="N147" s="217">
        <f t="shared" si="17"/>
        <v>0</v>
      </c>
      <c r="O147" s="217">
        <f t="shared" si="18"/>
        <v>39000</v>
      </c>
      <c r="P147" s="217">
        <f t="shared" si="19"/>
        <v>0</v>
      </c>
      <c r="Q147" s="217">
        <f t="shared" si="20"/>
        <v>39000</v>
      </c>
      <c r="R147" s="280" t="s">
        <v>424</v>
      </c>
      <c r="S147" s="219" t="s">
        <v>723</v>
      </c>
      <c r="T147" s="220">
        <v>44777</v>
      </c>
      <c r="U147" s="31"/>
    </row>
    <row r="148" spans="1:21" s="209" customFormat="1" ht="28.15" customHeight="1" x14ac:dyDescent="0.3">
      <c r="A148" s="213" t="s">
        <v>523</v>
      </c>
      <c r="B148" s="195" t="s">
        <v>345</v>
      </c>
      <c r="C148" s="208">
        <v>44777</v>
      </c>
      <c r="D148" s="215" t="s">
        <v>404</v>
      </c>
      <c r="E148" s="197">
        <v>2000000</v>
      </c>
      <c r="F148" s="222"/>
      <c r="G148" s="217">
        <v>0</v>
      </c>
      <c r="H148" s="217">
        <v>0</v>
      </c>
      <c r="I148" s="222">
        <v>14000</v>
      </c>
      <c r="J148" s="217">
        <v>0</v>
      </c>
      <c r="K148" s="218">
        <f t="shared" si="21"/>
        <v>14000</v>
      </c>
      <c r="L148" s="217">
        <f t="shared" si="15"/>
        <v>0</v>
      </c>
      <c r="M148" s="217">
        <f t="shared" si="16"/>
        <v>0</v>
      </c>
      <c r="N148" s="217">
        <f t="shared" si="17"/>
        <v>0</v>
      </c>
      <c r="O148" s="217">
        <f t="shared" si="18"/>
        <v>14000</v>
      </c>
      <c r="P148" s="217">
        <f t="shared" si="19"/>
        <v>0</v>
      </c>
      <c r="Q148" s="217">
        <f t="shared" si="20"/>
        <v>14000</v>
      </c>
      <c r="R148" s="280" t="s">
        <v>424</v>
      </c>
      <c r="S148" s="219" t="s">
        <v>722</v>
      </c>
      <c r="T148" s="220">
        <v>44777</v>
      </c>
      <c r="U148" s="31"/>
    </row>
    <row r="149" spans="1:21" s="209" customFormat="1" ht="28.15" customHeight="1" x14ac:dyDescent="0.3">
      <c r="A149" s="213" t="s">
        <v>524</v>
      </c>
      <c r="B149" s="196" t="s">
        <v>346</v>
      </c>
      <c r="C149" s="208">
        <v>44777</v>
      </c>
      <c r="D149" s="215" t="s">
        <v>404</v>
      </c>
      <c r="E149" s="197">
        <v>4000000</v>
      </c>
      <c r="F149" s="222">
        <v>22500</v>
      </c>
      <c r="G149" s="217">
        <v>0</v>
      </c>
      <c r="H149" s="217">
        <v>0</v>
      </c>
      <c r="I149" s="222">
        <v>29000</v>
      </c>
      <c r="J149" s="217">
        <v>0</v>
      </c>
      <c r="K149" s="218">
        <f t="shared" si="21"/>
        <v>51500</v>
      </c>
      <c r="L149" s="217">
        <f t="shared" si="15"/>
        <v>22500</v>
      </c>
      <c r="M149" s="217">
        <f t="shared" si="16"/>
        <v>0</v>
      </c>
      <c r="N149" s="217">
        <f t="shared" si="17"/>
        <v>0</v>
      </c>
      <c r="O149" s="217">
        <f t="shared" si="18"/>
        <v>29000</v>
      </c>
      <c r="P149" s="217">
        <f t="shared" si="19"/>
        <v>0</v>
      </c>
      <c r="Q149" s="217">
        <f t="shared" si="20"/>
        <v>51500</v>
      </c>
      <c r="R149" s="280" t="s">
        <v>424</v>
      </c>
      <c r="S149" s="219" t="s">
        <v>721</v>
      </c>
      <c r="T149" s="220">
        <v>44777</v>
      </c>
      <c r="U149" s="31"/>
    </row>
    <row r="150" spans="1:21" s="209" customFormat="1" ht="28.15" customHeight="1" x14ac:dyDescent="0.3">
      <c r="A150" s="213" t="s">
        <v>525</v>
      </c>
      <c r="B150" s="196" t="s">
        <v>347</v>
      </c>
      <c r="C150" s="208">
        <v>44777</v>
      </c>
      <c r="D150" s="215" t="s">
        <v>404</v>
      </c>
      <c r="E150" s="197">
        <v>4500000</v>
      </c>
      <c r="F150" s="222">
        <v>22500</v>
      </c>
      <c r="G150" s="217">
        <v>0</v>
      </c>
      <c r="H150" s="217">
        <v>0</v>
      </c>
      <c r="I150" s="222">
        <v>29000</v>
      </c>
      <c r="J150" s="217">
        <v>0</v>
      </c>
      <c r="K150" s="218">
        <f t="shared" si="21"/>
        <v>51500</v>
      </c>
      <c r="L150" s="217">
        <f t="shared" si="15"/>
        <v>22500</v>
      </c>
      <c r="M150" s="217">
        <f t="shared" si="16"/>
        <v>0</v>
      </c>
      <c r="N150" s="217">
        <f t="shared" si="17"/>
        <v>0</v>
      </c>
      <c r="O150" s="217">
        <f t="shared" si="18"/>
        <v>29000</v>
      </c>
      <c r="P150" s="217">
        <f t="shared" si="19"/>
        <v>0</v>
      </c>
      <c r="Q150" s="217">
        <f t="shared" si="20"/>
        <v>51500</v>
      </c>
      <c r="R150" s="280" t="s">
        <v>424</v>
      </c>
      <c r="S150" s="219" t="s">
        <v>720</v>
      </c>
      <c r="T150" s="220">
        <v>44777</v>
      </c>
      <c r="U150" s="31"/>
    </row>
    <row r="151" spans="1:21" s="209" customFormat="1" ht="28.15" customHeight="1" x14ac:dyDescent="0.3">
      <c r="A151" s="213" t="s">
        <v>526</v>
      </c>
      <c r="B151" s="196" t="s">
        <v>348</v>
      </c>
      <c r="C151" s="208">
        <v>44777</v>
      </c>
      <c r="D151" s="215" t="s">
        <v>404</v>
      </c>
      <c r="E151" s="197">
        <v>4166500</v>
      </c>
      <c r="F151" s="222">
        <v>35000</v>
      </c>
      <c r="G151" s="217">
        <v>0</v>
      </c>
      <c r="H151" s="217">
        <v>0</v>
      </c>
      <c r="I151" s="222">
        <v>19000</v>
      </c>
      <c r="J151" s="217">
        <v>0</v>
      </c>
      <c r="K151" s="218">
        <f t="shared" si="21"/>
        <v>54000</v>
      </c>
      <c r="L151" s="217">
        <f t="shared" si="15"/>
        <v>35000</v>
      </c>
      <c r="M151" s="217">
        <f t="shared" si="16"/>
        <v>0</v>
      </c>
      <c r="N151" s="217">
        <f t="shared" si="17"/>
        <v>0</v>
      </c>
      <c r="O151" s="217">
        <f t="shared" si="18"/>
        <v>19000</v>
      </c>
      <c r="P151" s="217">
        <f t="shared" si="19"/>
        <v>0</v>
      </c>
      <c r="Q151" s="217">
        <f t="shared" si="20"/>
        <v>54000</v>
      </c>
      <c r="R151" s="280" t="s">
        <v>424</v>
      </c>
      <c r="S151" s="219" t="s">
        <v>719</v>
      </c>
      <c r="T151" s="220">
        <v>44777</v>
      </c>
      <c r="U151" s="31"/>
    </row>
    <row r="152" spans="1:21" s="209" customFormat="1" ht="28.15" customHeight="1" x14ac:dyDescent="0.3">
      <c r="A152" s="213" t="s">
        <v>527</v>
      </c>
      <c r="B152" s="196" t="s">
        <v>349</v>
      </c>
      <c r="C152" s="208">
        <v>44777</v>
      </c>
      <c r="D152" s="215" t="s">
        <v>404</v>
      </c>
      <c r="E152" s="197">
        <v>4166500</v>
      </c>
      <c r="F152" s="222">
        <v>35000</v>
      </c>
      <c r="G152" s="217">
        <v>0</v>
      </c>
      <c r="H152" s="217">
        <v>0</v>
      </c>
      <c r="I152" s="222">
        <v>19000</v>
      </c>
      <c r="J152" s="217">
        <v>0</v>
      </c>
      <c r="K152" s="218">
        <f t="shared" si="21"/>
        <v>54000</v>
      </c>
      <c r="L152" s="217">
        <f t="shared" si="15"/>
        <v>35000</v>
      </c>
      <c r="M152" s="217">
        <f t="shared" si="16"/>
        <v>0</v>
      </c>
      <c r="N152" s="217">
        <f t="shared" si="17"/>
        <v>0</v>
      </c>
      <c r="O152" s="217">
        <f t="shared" si="18"/>
        <v>19000</v>
      </c>
      <c r="P152" s="217">
        <f t="shared" si="19"/>
        <v>0</v>
      </c>
      <c r="Q152" s="217">
        <f t="shared" si="20"/>
        <v>54000</v>
      </c>
      <c r="R152" s="280" t="s">
        <v>424</v>
      </c>
      <c r="S152" s="219" t="s">
        <v>718</v>
      </c>
      <c r="T152" s="220">
        <v>44777</v>
      </c>
      <c r="U152" s="31"/>
    </row>
    <row r="153" spans="1:21" s="209" customFormat="1" ht="28.15" customHeight="1" x14ac:dyDescent="0.3">
      <c r="A153" s="213" t="s">
        <v>528</v>
      </c>
      <c r="B153" s="195" t="s">
        <v>354</v>
      </c>
      <c r="C153" s="208">
        <v>44777</v>
      </c>
      <c r="D153" s="215" t="s">
        <v>404</v>
      </c>
      <c r="E153" s="197">
        <v>1000000</v>
      </c>
      <c r="F153" s="222"/>
      <c r="G153" s="217">
        <v>0</v>
      </c>
      <c r="H153" s="217">
        <v>0</v>
      </c>
      <c r="I153" s="222">
        <v>10000</v>
      </c>
      <c r="J153" s="217">
        <v>0</v>
      </c>
      <c r="K153" s="218">
        <f t="shared" si="21"/>
        <v>10000</v>
      </c>
      <c r="L153" s="217">
        <f t="shared" si="15"/>
        <v>0</v>
      </c>
      <c r="M153" s="217">
        <f t="shared" si="16"/>
        <v>0</v>
      </c>
      <c r="N153" s="217">
        <f t="shared" si="17"/>
        <v>0</v>
      </c>
      <c r="O153" s="217">
        <f t="shared" si="18"/>
        <v>10000</v>
      </c>
      <c r="P153" s="217">
        <f t="shared" si="19"/>
        <v>0</v>
      </c>
      <c r="Q153" s="217">
        <f t="shared" si="20"/>
        <v>10000</v>
      </c>
      <c r="R153" s="280" t="s">
        <v>424</v>
      </c>
      <c r="S153" s="219" t="s">
        <v>730</v>
      </c>
      <c r="T153" s="220">
        <v>44777</v>
      </c>
      <c r="U153" s="31"/>
    </row>
    <row r="154" spans="1:21" s="209" customFormat="1" ht="28.15" customHeight="1" x14ac:dyDescent="0.3">
      <c r="A154" s="213" t="s">
        <v>529</v>
      </c>
      <c r="B154" s="195" t="s">
        <v>355</v>
      </c>
      <c r="C154" s="208">
        <v>44777</v>
      </c>
      <c r="D154" s="215" t="s">
        <v>404</v>
      </c>
      <c r="E154" s="197">
        <v>5000000</v>
      </c>
      <c r="F154" s="222">
        <v>45000</v>
      </c>
      <c r="G154" s="217">
        <v>0</v>
      </c>
      <c r="H154" s="217">
        <v>0</v>
      </c>
      <c r="I154" s="222">
        <v>27000</v>
      </c>
      <c r="J154" s="217">
        <v>0</v>
      </c>
      <c r="K154" s="218">
        <f t="shared" si="21"/>
        <v>72000</v>
      </c>
      <c r="L154" s="217">
        <f t="shared" si="15"/>
        <v>45000</v>
      </c>
      <c r="M154" s="217">
        <f t="shared" si="16"/>
        <v>0</v>
      </c>
      <c r="N154" s="217">
        <f t="shared" si="17"/>
        <v>0</v>
      </c>
      <c r="O154" s="217">
        <f t="shared" si="18"/>
        <v>27000</v>
      </c>
      <c r="P154" s="217">
        <f t="shared" si="19"/>
        <v>0</v>
      </c>
      <c r="Q154" s="217">
        <f t="shared" si="20"/>
        <v>72000</v>
      </c>
      <c r="R154" s="280" t="s">
        <v>424</v>
      </c>
      <c r="S154" s="219" t="s">
        <v>729</v>
      </c>
      <c r="T154" s="220">
        <v>44777</v>
      </c>
      <c r="U154" s="31"/>
    </row>
    <row r="155" spans="1:21" s="209" customFormat="1" ht="28.15" customHeight="1" x14ac:dyDescent="0.3">
      <c r="A155" s="213" t="s">
        <v>530</v>
      </c>
      <c r="B155" s="195" t="s">
        <v>357</v>
      </c>
      <c r="C155" s="208">
        <v>44777</v>
      </c>
      <c r="D155" s="215" t="s">
        <v>404</v>
      </c>
      <c r="E155" s="197">
        <v>3600000</v>
      </c>
      <c r="F155" s="222">
        <v>22500</v>
      </c>
      <c r="G155" s="217">
        <v>0</v>
      </c>
      <c r="H155" s="217">
        <v>0</v>
      </c>
      <c r="I155" s="222">
        <v>25000</v>
      </c>
      <c r="J155" s="217">
        <v>0</v>
      </c>
      <c r="K155" s="218">
        <f t="shared" si="21"/>
        <v>47500</v>
      </c>
      <c r="L155" s="217">
        <f t="shared" si="15"/>
        <v>22500</v>
      </c>
      <c r="M155" s="217">
        <f t="shared" si="16"/>
        <v>0</v>
      </c>
      <c r="N155" s="217">
        <f t="shared" si="17"/>
        <v>0</v>
      </c>
      <c r="O155" s="217">
        <f t="shared" si="18"/>
        <v>25000</v>
      </c>
      <c r="P155" s="217">
        <f t="shared" si="19"/>
        <v>0</v>
      </c>
      <c r="Q155" s="217">
        <f t="shared" si="20"/>
        <v>47500</v>
      </c>
      <c r="R155" s="280" t="s">
        <v>424</v>
      </c>
      <c r="S155" s="219" t="s">
        <v>728</v>
      </c>
      <c r="T155" s="220">
        <v>44777</v>
      </c>
      <c r="U155" s="31"/>
    </row>
    <row r="156" spans="1:21" s="209" customFormat="1" ht="28.15" customHeight="1" x14ac:dyDescent="0.3">
      <c r="A156" s="213" t="s">
        <v>531</v>
      </c>
      <c r="B156" s="195" t="s">
        <v>358</v>
      </c>
      <c r="C156" s="208">
        <v>44777</v>
      </c>
      <c r="D156" s="215" t="s">
        <v>404</v>
      </c>
      <c r="E156" s="197">
        <v>4000000</v>
      </c>
      <c r="F156" s="222">
        <v>35000</v>
      </c>
      <c r="G156" s="217">
        <v>0</v>
      </c>
      <c r="H156" s="217">
        <v>0</v>
      </c>
      <c r="I156" s="222">
        <v>25000</v>
      </c>
      <c r="J156" s="217">
        <v>0</v>
      </c>
      <c r="K156" s="218">
        <f t="shared" si="21"/>
        <v>60000</v>
      </c>
      <c r="L156" s="217">
        <f t="shared" si="15"/>
        <v>35000</v>
      </c>
      <c r="M156" s="217">
        <f t="shared" si="16"/>
        <v>0</v>
      </c>
      <c r="N156" s="217">
        <f t="shared" si="17"/>
        <v>0</v>
      </c>
      <c r="O156" s="217">
        <f t="shared" si="18"/>
        <v>25000</v>
      </c>
      <c r="P156" s="217">
        <f t="shared" si="19"/>
        <v>0</v>
      </c>
      <c r="Q156" s="217">
        <f t="shared" si="20"/>
        <v>60000</v>
      </c>
      <c r="R156" s="280" t="s">
        <v>424</v>
      </c>
      <c r="S156" s="219" t="s">
        <v>727</v>
      </c>
      <c r="T156" s="220">
        <v>44777</v>
      </c>
      <c r="U156" s="31"/>
    </row>
    <row r="157" spans="1:21" s="209" customFormat="1" ht="28.15" customHeight="1" x14ac:dyDescent="0.3">
      <c r="A157" s="213" t="s">
        <v>532</v>
      </c>
      <c r="B157" s="196" t="s">
        <v>359</v>
      </c>
      <c r="C157" s="208">
        <v>44777</v>
      </c>
      <c r="D157" s="215" t="s">
        <v>404</v>
      </c>
      <c r="E157" s="197">
        <v>3500000</v>
      </c>
      <c r="F157" s="222"/>
      <c r="G157" s="217">
        <v>0</v>
      </c>
      <c r="H157" s="217">
        <v>47298</v>
      </c>
      <c r="I157" s="222"/>
      <c r="J157" s="217">
        <v>346847</v>
      </c>
      <c r="K157" s="218">
        <f t="shared" si="21"/>
        <v>394145</v>
      </c>
      <c r="L157" s="217">
        <f t="shared" si="15"/>
        <v>0</v>
      </c>
      <c r="M157" s="217">
        <f t="shared" si="16"/>
        <v>0</v>
      </c>
      <c r="N157" s="217">
        <f t="shared" si="17"/>
        <v>47298</v>
      </c>
      <c r="O157" s="217">
        <f t="shared" si="18"/>
        <v>0</v>
      </c>
      <c r="P157" s="217">
        <f t="shared" si="19"/>
        <v>346847</v>
      </c>
      <c r="Q157" s="217">
        <f t="shared" si="20"/>
        <v>394145</v>
      </c>
      <c r="R157" s="280" t="s">
        <v>424</v>
      </c>
      <c r="S157" s="219" t="s">
        <v>726</v>
      </c>
      <c r="T157" s="220">
        <v>44777</v>
      </c>
      <c r="U157" s="31"/>
    </row>
    <row r="158" spans="1:21" s="209" customFormat="1" ht="28.15" customHeight="1" x14ac:dyDescent="0.3">
      <c r="A158" s="213" t="s">
        <v>533</v>
      </c>
      <c r="B158" s="196" t="s">
        <v>360</v>
      </c>
      <c r="C158" s="208">
        <v>44777</v>
      </c>
      <c r="D158" s="215" t="s">
        <v>404</v>
      </c>
      <c r="E158" s="197">
        <v>4000000</v>
      </c>
      <c r="F158" s="222">
        <v>30000</v>
      </c>
      <c r="G158" s="217">
        <v>0</v>
      </c>
      <c r="H158" s="217">
        <v>0</v>
      </c>
      <c r="I158" s="222">
        <v>25000</v>
      </c>
      <c r="J158" s="217">
        <v>0</v>
      </c>
      <c r="K158" s="218">
        <f t="shared" si="21"/>
        <v>55000</v>
      </c>
      <c r="L158" s="217">
        <f t="shared" si="15"/>
        <v>30000</v>
      </c>
      <c r="M158" s="217">
        <f t="shared" si="16"/>
        <v>0</v>
      </c>
      <c r="N158" s="217">
        <f t="shared" si="17"/>
        <v>0</v>
      </c>
      <c r="O158" s="217">
        <f t="shared" si="18"/>
        <v>25000</v>
      </c>
      <c r="P158" s="217">
        <f t="shared" si="19"/>
        <v>0</v>
      </c>
      <c r="Q158" s="217">
        <f t="shared" si="20"/>
        <v>55000</v>
      </c>
      <c r="R158" s="280" t="s">
        <v>424</v>
      </c>
      <c r="S158" s="219" t="s">
        <v>725</v>
      </c>
      <c r="T158" s="220">
        <v>44777</v>
      </c>
      <c r="U158" s="31"/>
    </row>
    <row r="159" spans="1:21" s="209" customFormat="1" ht="28.15" customHeight="1" x14ac:dyDescent="0.3">
      <c r="A159" s="213" t="s">
        <v>534</v>
      </c>
      <c r="B159" s="195" t="s">
        <v>362</v>
      </c>
      <c r="C159" s="208">
        <v>44777</v>
      </c>
      <c r="D159" s="215" t="s">
        <v>404</v>
      </c>
      <c r="E159" s="197">
        <v>5000000</v>
      </c>
      <c r="F159" s="222">
        <v>50000</v>
      </c>
      <c r="G159" s="217">
        <v>0</v>
      </c>
      <c r="H159" s="217">
        <v>0</v>
      </c>
      <c r="I159" s="222">
        <v>26000</v>
      </c>
      <c r="J159" s="217">
        <v>0</v>
      </c>
      <c r="K159" s="218">
        <f t="shared" si="21"/>
        <v>76000</v>
      </c>
      <c r="L159" s="217">
        <f t="shared" si="15"/>
        <v>50000</v>
      </c>
      <c r="M159" s="217">
        <f t="shared" si="16"/>
        <v>0</v>
      </c>
      <c r="N159" s="217">
        <f t="shared" si="17"/>
        <v>0</v>
      </c>
      <c r="O159" s="217">
        <f t="shared" si="18"/>
        <v>26000</v>
      </c>
      <c r="P159" s="217">
        <f t="shared" si="19"/>
        <v>0</v>
      </c>
      <c r="Q159" s="217">
        <f t="shared" si="20"/>
        <v>76000</v>
      </c>
      <c r="R159" s="280" t="s">
        <v>424</v>
      </c>
      <c r="S159" s="219" t="s">
        <v>735</v>
      </c>
      <c r="T159" s="220">
        <v>44777</v>
      </c>
      <c r="U159" s="31"/>
    </row>
    <row r="160" spans="1:21" s="209" customFormat="1" ht="28.15" customHeight="1" x14ac:dyDescent="0.3">
      <c r="A160" s="213" t="s">
        <v>535</v>
      </c>
      <c r="B160" s="195" t="s">
        <v>364</v>
      </c>
      <c r="C160" s="208">
        <v>44777</v>
      </c>
      <c r="D160" s="215" t="s">
        <v>404</v>
      </c>
      <c r="E160" s="197">
        <v>1000000</v>
      </c>
      <c r="F160" s="222"/>
      <c r="G160" s="217">
        <v>0</v>
      </c>
      <c r="H160" s="217">
        <v>0</v>
      </c>
      <c r="I160" s="222">
        <v>16000</v>
      </c>
      <c r="J160" s="217">
        <v>0</v>
      </c>
      <c r="K160" s="218">
        <f t="shared" si="21"/>
        <v>16000</v>
      </c>
      <c r="L160" s="217">
        <f t="shared" si="15"/>
        <v>0</v>
      </c>
      <c r="M160" s="217">
        <f t="shared" si="16"/>
        <v>0</v>
      </c>
      <c r="N160" s="217">
        <f t="shared" si="17"/>
        <v>0</v>
      </c>
      <c r="O160" s="217">
        <f t="shared" si="18"/>
        <v>16000</v>
      </c>
      <c r="P160" s="217">
        <f t="shared" si="19"/>
        <v>0</v>
      </c>
      <c r="Q160" s="217">
        <f t="shared" si="20"/>
        <v>16000</v>
      </c>
      <c r="R160" s="280" t="s">
        <v>424</v>
      </c>
      <c r="S160" s="219" t="s">
        <v>734</v>
      </c>
      <c r="T160" s="220">
        <v>44777</v>
      </c>
      <c r="U160" s="31"/>
    </row>
    <row r="161" spans="1:21" s="209" customFormat="1" ht="28.15" customHeight="1" x14ac:dyDescent="0.3">
      <c r="A161" s="213" t="s">
        <v>536</v>
      </c>
      <c r="B161" s="196" t="s">
        <v>366</v>
      </c>
      <c r="C161" s="208">
        <v>44777</v>
      </c>
      <c r="D161" s="215" t="s">
        <v>404</v>
      </c>
      <c r="E161" s="197">
        <v>4000000</v>
      </c>
      <c r="F161" s="222">
        <v>40000</v>
      </c>
      <c r="G161" s="217">
        <v>0</v>
      </c>
      <c r="H161" s="217">
        <v>0</v>
      </c>
      <c r="I161" s="222">
        <v>30000</v>
      </c>
      <c r="J161" s="217">
        <v>0</v>
      </c>
      <c r="K161" s="218">
        <f t="shared" si="21"/>
        <v>70000</v>
      </c>
      <c r="L161" s="217">
        <f t="shared" si="15"/>
        <v>40000</v>
      </c>
      <c r="M161" s="217">
        <f t="shared" si="16"/>
        <v>0</v>
      </c>
      <c r="N161" s="217">
        <f t="shared" si="17"/>
        <v>0</v>
      </c>
      <c r="O161" s="217">
        <f t="shared" si="18"/>
        <v>30000</v>
      </c>
      <c r="P161" s="217">
        <f t="shared" si="19"/>
        <v>0</v>
      </c>
      <c r="Q161" s="217">
        <f t="shared" si="20"/>
        <v>70000</v>
      </c>
      <c r="R161" s="280" t="s">
        <v>424</v>
      </c>
      <c r="S161" s="219" t="s">
        <v>733</v>
      </c>
      <c r="T161" s="220">
        <v>44777</v>
      </c>
      <c r="U161" s="31"/>
    </row>
    <row r="162" spans="1:21" s="209" customFormat="1" ht="28.15" customHeight="1" x14ac:dyDescent="0.3">
      <c r="A162" s="213" t="s">
        <v>537</v>
      </c>
      <c r="B162" s="196" t="s">
        <v>367</v>
      </c>
      <c r="C162" s="208">
        <v>44777</v>
      </c>
      <c r="D162" s="215" t="s">
        <v>404</v>
      </c>
      <c r="E162" s="197">
        <v>3000000</v>
      </c>
      <c r="F162" s="222"/>
      <c r="G162" s="217">
        <v>0</v>
      </c>
      <c r="H162" s="217">
        <v>40541</v>
      </c>
      <c r="I162" s="222"/>
      <c r="J162" s="217">
        <v>297298</v>
      </c>
      <c r="K162" s="218">
        <f t="shared" si="21"/>
        <v>337839</v>
      </c>
      <c r="L162" s="217">
        <f t="shared" si="15"/>
        <v>0</v>
      </c>
      <c r="M162" s="217">
        <f t="shared" si="16"/>
        <v>0</v>
      </c>
      <c r="N162" s="217">
        <f t="shared" si="17"/>
        <v>40541</v>
      </c>
      <c r="O162" s="217">
        <f t="shared" si="18"/>
        <v>0</v>
      </c>
      <c r="P162" s="217">
        <f t="shared" si="19"/>
        <v>297298</v>
      </c>
      <c r="Q162" s="217">
        <f t="shared" si="20"/>
        <v>337839</v>
      </c>
      <c r="R162" s="280" t="s">
        <v>424</v>
      </c>
      <c r="S162" s="219" t="s">
        <v>732</v>
      </c>
      <c r="T162" s="220">
        <v>44777</v>
      </c>
      <c r="U162" s="31"/>
    </row>
    <row r="163" spans="1:21" s="209" customFormat="1" ht="28.15" customHeight="1" x14ac:dyDescent="0.3">
      <c r="A163" s="213" t="s">
        <v>538</v>
      </c>
      <c r="B163" s="196" t="s">
        <v>368</v>
      </c>
      <c r="C163" s="208">
        <v>44777</v>
      </c>
      <c r="D163" s="215" t="s">
        <v>404</v>
      </c>
      <c r="E163" s="197">
        <v>5000000</v>
      </c>
      <c r="F163" s="222">
        <v>40000</v>
      </c>
      <c r="G163" s="217">
        <v>0</v>
      </c>
      <c r="H163" s="217">
        <v>0</v>
      </c>
      <c r="I163" s="222">
        <v>22000</v>
      </c>
      <c r="J163" s="217">
        <v>0</v>
      </c>
      <c r="K163" s="218">
        <f t="shared" si="21"/>
        <v>62000</v>
      </c>
      <c r="L163" s="217">
        <f t="shared" si="15"/>
        <v>40000</v>
      </c>
      <c r="M163" s="217">
        <f t="shared" si="16"/>
        <v>0</v>
      </c>
      <c r="N163" s="217">
        <f t="shared" si="17"/>
        <v>0</v>
      </c>
      <c r="O163" s="217">
        <f t="shared" si="18"/>
        <v>22000</v>
      </c>
      <c r="P163" s="217">
        <f t="shared" si="19"/>
        <v>0</v>
      </c>
      <c r="Q163" s="217">
        <f t="shared" si="20"/>
        <v>62000</v>
      </c>
      <c r="R163" s="280" t="s">
        <v>424</v>
      </c>
      <c r="S163" s="219" t="s">
        <v>731</v>
      </c>
      <c r="T163" s="220">
        <v>44777</v>
      </c>
      <c r="U163" s="31"/>
    </row>
    <row r="164" spans="1:21" s="209" customFormat="1" ht="28.15" customHeight="1" x14ac:dyDescent="0.3">
      <c r="A164" s="213" t="s">
        <v>539</v>
      </c>
      <c r="B164" s="196" t="s">
        <v>371</v>
      </c>
      <c r="C164" s="208">
        <v>44777</v>
      </c>
      <c r="D164" s="215" t="s">
        <v>404</v>
      </c>
      <c r="E164" s="197">
        <v>1000000</v>
      </c>
      <c r="F164" s="222"/>
      <c r="G164" s="217">
        <v>0</v>
      </c>
      <c r="H164" s="217">
        <v>0</v>
      </c>
      <c r="I164" s="222">
        <v>5600</v>
      </c>
      <c r="J164" s="217">
        <v>0</v>
      </c>
      <c r="K164" s="218">
        <f t="shared" si="21"/>
        <v>5600</v>
      </c>
      <c r="L164" s="217">
        <f t="shared" si="15"/>
        <v>0</v>
      </c>
      <c r="M164" s="217">
        <f t="shared" si="16"/>
        <v>0</v>
      </c>
      <c r="N164" s="217">
        <f t="shared" si="17"/>
        <v>0</v>
      </c>
      <c r="O164" s="217">
        <f t="shared" si="18"/>
        <v>5600</v>
      </c>
      <c r="P164" s="217">
        <f t="shared" si="19"/>
        <v>0</v>
      </c>
      <c r="Q164" s="217">
        <f t="shared" si="20"/>
        <v>5600</v>
      </c>
      <c r="R164" s="280" t="s">
        <v>424</v>
      </c>
      <c r="S164" s="219" t="s">
        <v>740</v>
      </c>
      <c r="T164" s="220">
        <v>44777</v>
      </c>
      <c r="U164" s="31"/>
    </row>
    <row r="165" spans="1:21" s="209" customFormat="1" ht="28.15" customHeight="1" x14ac:dyDescent="0.3">
      <c r="A165" s="213" t="s">
        <v>540</v>
      </c>
      <c r="B165" s="196" t="s">
        <v>372</v>
      </c>
      <c r="C165" s="208">
        <v>44777</v>
      </c>
      <c r="D165" s="215" t="s">
        <v>404</v>
      </c>
      <c r="E165" s="197">
        <v>5450000</v>
      </c>
      <c r="F165" s="222"/>
      <c r="G165" s="217">
        <v>0</v>
      </c>
      <c r="H165" s="217">
        <v>0</v>
      </c>
      <c r="I165" s="222">
        <v>32000</v>
      </c>
      <c r="J165" s="217">
        <v>0</v>
      </c>
      <c r="K165" s="218">
        <f t="shared" si="21"/>
        <v>32000</v>
      </c>
      <c r="L165" s="217">
        <f t="shared" si="15"/>
        <v>0</v>
      </c>
      <c r="M165" s="217">
        <f t="shared" si="16"/>
        <v>0</v>
      </c>
      <c r="N165" s="217">
        <f t="shared" si="17"/>
        <v>0</v>
      </c>
      <c r="O165" s="217">
        <f t="shared" si="18"/>
        <v>32000</v>
      </c>
      <c r="P165" s="217">
        <f t="shared" si="19"/>
        <v>0</v>
      </c>
      <c r="Q165" s="217">
        <f t="shared" si="20"/>
        <v>32000</v>
      </c>
      <c r="R165" s="280" t="s">
        <v>424</v>
      </c>
      <c r="S165" s="219" t="s">
        <v>739</v>
      </c>
      <c r="T165" s="220">
        <v>44777</v>
      </c>
      <c r="U165" s="31"/>
    </row>
    <row r="166" spans="1:21" s="209" customFormat="1" ht="28.15" customHeight="1" x14ac:dyDescent="0.3">
      <c r="A166" s="213" t="s">
        <v>541</v>
      </c>
      <c r="B166" s="196" t="s">
        <v>374</v>
      </c>
      <c r="C166" s="208">
        <v>44777</v>
      </c>
      <c r="D166" s="215" t="s">
        <v>404</v>
      </c>
      <c r="E166" s="197">
        <v>4200000</v>
      </c>
      <c r="F166" s="222">
        <v>22500</v>
      </c>
      <c r="G166" s="217">
        <v>0</v>
      </c>
      <c r="H166" s="217">
        <v>0</v>
      </c>
      <c r="I166" s="222">
        <v>32000</v>
      </c>
      <c r="J166" s="217">
        <v>0</v>
      </c>
      <c r="K166" s="218">
        <f t="shared" si="21"/>
        <v>54500</v>
      </c>
      <c r="L166" s="217">
        <f t="shared" si="15"/>
        <v>22500</v>
      </c>
      <c r="M166" s="217">
        <f t="shared" si="16"/>
        <v>0</v>
      </c>
      <c r="N166" s="217">
        <f t="shared" si="17"/>
        <v>0</v>
      </c>
      <c r="O166" s="217">
        <f t="shared" si="18"/>
        <v>32000</v>
      </c>
      <c r="P166" s="217">
        <f t="shared" si="19"/>
        <v>0</v>
      </c>
      <c r="Q166" s="217">
        <f t="shared" si="20"/>
        <v>54500</v>
      </c>
      <c r="R166" s="280" t="s">
        <v>424</v>
      </c>
      <c r="S166" s="219" t="s">
        <v>738</v>
      </c>
      <c r="T166" s="220">
        <v>44777</v>
      </c>
      <c r="U166" s="31"/>
    </row>
    <row r="167" spans="1:21" s="209" customFormat="1" ht="28.15" customHeight="1" x14ac:dyDescent="0.3">
      <c r="A167" s="213" t="s">
        <v>542</v>
      </c>
      <c r="B167" s="196" t="s">
        <v>375</v>
      </c>
      <c r="C167" s="208">
        <v>44777</v>
      </c>
      <c r="D167" s="215" t="s">
        <v>404</v>
      </c>
      <c r="E167" s="197">
        <v>4500000</v>
      </c>
      <c r="F167" s="222"/>
      <c r="G167" s="217">
        <v>0</v>
      </c>
      <c r="H167" s="217">
        <v>60811</v>
      </c>
      <c r="I167" s="222"/>
      <c r="J167" s="217">
        <v>445946</v>
      </c>
      <c r="K167" s="218">
        <f t="shared" si="21"/>
        <v>506757</v>
      </c>
      <c r="L167" s="217">
        <f t="shared" si="15"/>
        <v>0</v>
      </c>
      <c r="M167" s="217">
        <f t="shared" si="16"/>
        <v>0</v>
      </c>
      <c r="N167" s="217">
        <f t="shared" si="17"/>
        <v>60811</v>
      </c>
      <c r="O167" s="217">
        <f t="shared" si="18"/>
        <v>0</v>
      </c>
      <c r="P167" s="217">
        <f t="shared" si="19"/>
        <v>445946</v>
      </c>
      <c r="Q167" s="217">
        <f t="shared" si="20"/>
        <v>506757</v>
      </c>
      <c r="R167" s="280" t="s">
        <v>424</v>
      </c>
      <c r="S167" s="219" t="s">
        <v>737</v>
      </c>
      <c r="T167" s="220">
        <v>44777</v>
      </c>
      <c r="U167" s="31"/>
    </row>
    <row r="168" spans="1:21" s="209" customFormat="1" ht="28.15" customHeight="1" x14ac:dyDescent="0.3">
      <c r="A168" s="213" t="s">
        <v>543</v>
      </c>
      <c r="B168" s="196" t="s">
        <v>376</v>
      </c>
      <c r="C168" s="208">
        <v>44777</v>
      </c>
      <c r="D168" s="215" t="s">
        <v>404</v>
      </c>
      <c r="E168" s="197">
        <v>6000000</v>
      </c>
      <c r="F168" s="222"/>
      <c r="G168" s="217">
        <v>0</v>
      </c>
      <c r="H168" s="217">
        <v>0</v>
      </c>
      <c r="I168" s="222">
        <v>34000</v>
      </c>
      <c r="J168" s="217">
        <v>0</v>
      </c>
      <c r="K168" s="218">
        <f t="shared" si="21"/>
        <v>34000</v>
      </c>
      <c r="L168" s="217">
        <f t="shared" si="15"/>
        <v>0</v>
      </c>
      <c r="M168" s="217">
        <f t="shared" si="16"/>
        <v>0</v>
      </c>
      <c r="N168" s="217">
        <f t="shared" si="17"/>
        <v>0</v>
      </c>
      <c r="O168" s="217">
        <f t="shared" si="18"/>
        <v>34000</v>
      </c>
      <c r="P168" s="217">
        <f t="shared" si="19"/>
        <v>0</v>
      </c>
      <c r="Q168" s="217">
        <f t="shared" si="20"/>
        <v>34000</v>
      </c>
      <c r="R168" s="280" t="s">
        <v>424</v>
      </c>
      <c r="S168" s="219" t="s">
        <v>736</v>
      </c>
      <c r="T168" s="220">
        <v>44777</v>
      </c>
      <c r="U168" s="31"/>
    </row>
    <row r="169" spans="1:21" s="209" customFormat="1" ht="28.15" customHeight="1" x14ac:dyDescent="0.3">
      <c r="A169" s="213" t="s">
        <v>544</v>
      </c>
      <c r="B169" s="195" t="s">
        <v>378</v>
      </c>
      <c r="C169" s="208">
        <v>44777</v>
      </c>
      <c r="D169" s="215" t="s">
        <v>404</v>
      </c>
      <c r="E169" s="197">
        <v>5000000</v>
      </c>
      <c r="F169" s="222">
        <v>50000</v>
      </c>
      <c r="G169" s="217">
        <v>0</v>
      </c>
      <c r="H169" s="217">
        <v>0</v>
      </c>
      <c r="I169" s="222">
        <v>40000</v>
      </c>
      <c r="J169" s="217">
        <v>0</v>
      </c>
      <c r="K169" s="218">
        <f t="shared" si="21"/>
        <v>90000</v>
      </c>
      <c r="L169" s="217">
        <f t="shared" si="15"/>
        <v>50000</v>
      </c>
      <c r="M169" s="217">
        <f t="shared" si="16"/>
        <v>0</v>
      </c>
      <c r="N169" s="217">
        <f t="shared" si="17"/>
        <v>0</v>
      </c>
      <c r="O169" s="217">
        <f t="shared" si="18"/>
        <v>40000</v>
      </c>
      <c r="P169" s="217">
        <f t="shared" si="19"/>
        <v>0</v>
      </c>
      <c r="Q169" s="217">
        <f t="shared" si="20"/>
        <v>90000</v>
      </c>
      <c r="R169" s="280" t="s">
        <v>424</v>
      </c>
      <c r="S169" s="219" t="s">
        <v>745</v>
      </c>
      <c r="T169" s="220">
        <v>44777</v>
      </c>
      <c r="U169" s="31"/>
    </row>
    <row r="170" spans="1:21" s="209" customFormat="1" ht="28.15" customHeight="1" x14ac:dyDescent="0.3">
      <c r="A170" s="213" t="s">
        <v>545</v>
      </c>
      <c r="B170" s="195" t="s">
        <v>380</v>
      </c>
      <c r="C170" s="208">
        <v>44777</v>
      </c>
      <c r="D170" s="215" t="s">
        <v>404</v>
      </c>
      <c r="E170" s="197">
        <v>7000000</v>
      </c>
      <c r="F170" s="222">
        <v>240000</v>
      </c>
      <c r="G170" s="217">
        <v>0</v>
      </c>
      <c r="H170" s="217">
        <v>0</v>
      </c>
      <c r="I170" s="222"/>
      <c r="J170" s="217">
        <v>0</v>
      </c>
      <c r="K170" s="218">
        <f t="shared" si="21"/>
        <v>240000</v>
      </c>
      <c r="L170" s="217">
        <f t="shared" si="15"/>
        <v>240000</v>
      </c>
      <c r="M170" s="217">
        <f t="shared" si="16"/>
        <v>0</v>
      </c>
      <c r="N170" s="217">
        <f t="shared" si="17"/>
        <v>0</v>
      </c>
      <c r="O170" s="217">
        <f t="shared" si="18"/>
        <v>0</v>
      </c>
      <c r="P170" s="217">
        <f t="shared" si="19"/>
        <v>0</v>
      </c>
      <c r="Q170" s="217">
        <f t="shared" si="20"/>
        <v>240000</v>
      </c>
      <c r="R170" s="280" t="s">
        <v>424</v>
      </c>
      <c r="S170" s="219" t="s">
        <v>744</v>
      </c>
      <c r="T170" s="220">
        <v>44777</v>
      </c>
      <c r="U170" s="31"/>
    </row>
    <row r="171" spans="1:21" s="209" customFormat="1" ht="28.15" customHeight="1" x14ac:dyDescent="0.3">
      <c r="A171" s="213" t="s">
        <v>546</v>
      </c>
      <c r="B171" s="196" t="s">
        <v>381</v>
      </c>
      <c r="C171" s="208">
        <v>44777</v>
      </c>
      <c r="D171" s="215" t="s">
        <v>404</v>
      </c>
      <c r="E171" s="197">
        <v>4500000</v>
      </c>
      <c r="F171" s="222"/>
      <c r="G171" s="217">
        <v>0</v>
      </c>
      <c r="H171" s="217">
        <v>60811</v>
      </c>
      <c r="I171" s="222"/>
      <c r="J171" s="217">
        <v>445946</v>
      </c>
      <c r="K171" s="218">
        <f t="shared" si="21"/>
        <v>506757</v>
      </c>
      <c r="L171" s="217">
        <f t="shared" si="15"/>
        <v>0</v>
      </c>
      <c r="M171" s="217">
        <f t="shared" si="16"/>
        <v>0</v>
      </c>
      <c r="N171" s="217">
        <f t="shared" si="17"/>
        <v>60811</v>
      </c>
      <c r="O171" s="217">
        <f t="shared" si="18"/>
        <v>0</v>
      </c>
      <c r="P171" s="217">
        <f t="shared" si="19"/>
        <v>445946</v>
      </c>
      <c r="Q171" s="217">
        <f t="shared" si="20"/>
        <v>506757</v>
      </c>
      <c r="R171" s="280" t="s">
        <v>424</v>
      </c>
      <c r="S171" s="219" t="s">
        <v>743</v>
      </c>
      <c r="T171" s="220">
        <v>44777</v>
      </c>
      <c r="U171" s="31"/>
    </row>
    <row r="172" spans="1:21" s="209" customFormat="1" ht="28.15" customHeight="1" x14ac:dyDescent="0.3">
      <c r="A172" s="213" t="s">
        <v>547</v>
      </c>
      <c r="B172" s="196" t="s">
        <v>382</v>
      </c>
      <c r="C172" s="208">
        <v>44777</v>
      </c>
      <c r="D172" s="215" t="s">
        <v>404</v>
      </c>
      <c r="E172" s="197">
        <v>6400000</v>
      </c>
      <c r="F172" s="222">
        <v>100000</v>
      </c>
      <c r="G172" s="217">
        <v>0</v>
      </c>
      <c r="H172" s="217">
        <v>0</v>
      </c>
      <c r="I172" s="222">
        <v>30000</v>
      </c>
      <c r="J172" s="217">
        <v>0</v>
      </c>
      <c r="K172" s="218">
        <f t="shared" si="21"/>
        <v>130000</v>
      </c>
      <c r="L172" s="217">
        <f t="shared" si="15"/>
        <v>100000</v>
      </c>
      <c r="M172" s="217">
        <f t="shared" si="16"/>
        <v>0</v>
      </c>
      <c r="N172" s="217">
        <f t="shared" si="17"/>
        <v>0</v>
      </c>
      <c r="O172" s="217">
        <f t="shared" si="18"/>
        <v>30000</v>
      </c>
      <c r="P172" s="217">
        <f t="shared" si="19"/>
        <v>0</v>
      </c>
      <c r="Q172" s="217">
        <f t="shared" si="20"/>
        <v>130000</v>
      </c>
      <c r="R172" s="280" t="s">
        <v>424</v>
      </c>
      <c r="S172" s="219" t="s">
        <v>742</v>
      </c>
      <c r="T172" s="220">
        <v>44777</v>
      </c>
      <c r="U172" s="31"/>
    </row>
    <row r="173" spans="1:21" s="209" customFormat="1" ht="28.15" customHeight="1" x14ac:dyDescent="0.3">
      <c r="A173" s="213" t="s">
        <v>548</v>
      </c>
      <c r="B173" s="196" t="s">
        <v>383</v>
      </c>
      <c r="C173" s="208">
        <v>44777</v>
      </c>
      <c r="D173" s="215" t="s">
        <v>404</v>
      </c>
      <c r="E173" s="197">
        <v>2000000</v>
      </c>
      <c r="F173" s="222">
        <v>25000</v>
      </c>
      <c r="G173" s="217">
        <v>0</v>
      </c>
      <c r="H173" s="217">
        <v>0</v>
      </c>
      <c r="I173" s="222">
        <v>6000</v>
      </c>
      <c r="J173" s="217">
        <v>0</v>
      </c>
      <c r="K173" s="218">
        <f t="shared" si="21"/>
        <v>31000</v>
      </c>
      <c r="L173" s="217">
        <f t="shared" si="15"/>
        <v>25000</v>
      </c>
      <c r="M173" s="217">
        <f t="shared" si="16"/>
        <v>0</v>
      </c>
      <c r="N173" s="217">
        <f t="shared" si="17"/>
        <v>0</v>
      </c>
      <c r="O173" s="217">
        <f t="shared" si="18"/>
        <v>6000</v>
      </c>
      <c r="P173" s="217">
        <f t="shared" si="19"/>
        <v>0</v>
      </c>
      <c r="Q173" s="217">
        <f t="shared" si="20"/>
        <v>31000</v>
      </c>
      <c r="R173" s="280" t="s">
        <v>424</v>
      </c>
      <c r="S173" s="219" t="s">
        <v>741</v>
      </c>
      <c r="T173" s="220">
        <v>44777</v>
      </c>
      <c r="U173" s="31"/>
    </row>
    <row r="174" spans="1:21" s="209" customFormat="1" ht="28.15" customHeight="1" x14ac:dyDescent="0.3">
      <c r="A174" s="213" t="s">
        <v>549</v>
      </c>
      <c r="B174" s="196" t="s">
        <v>386</v>
      </c>
      <c r="C174" s="208">
        <v>44777</v>
      </c>
      <c r="D174" s="215" t="s">
        <v>404</v>
      </c>
      <c r="E174" s="197">
        <v>5000000</v>
      </c>
      <c r="F174" s="222">
        <v>50000</v>
      </c>
      <c r="G174" s="217">
        <v>0</v>
      </c>
      <c r="H174" s="217">
        <v>0</v>
      </c>
      <c r="I174" s="222">
        <v>23400</v>
      </c>
      <c r="J174" s="217">
        <v>0</v>
      </c>
      <c r="K174" s="218">
        <f t="shared" si="21"/>
        <v>73400</v>
      </c>
      <c r="L174" s="217">
        <f t="shared" si="15"/>
        <v>50000</v>
      </c>
      <c r="M174" s="217">
        <f t="shared" si="16"/>
        <v>0</v>
      </c>
      <c r="N174" s="217">
        <f t="shared" si="17"/>
        <v>0</v>
      </c>
      <c r="O174" s="217">
        <f t="shared" si="18"/>
        <v>23400</v>
      </c>
      <c r="P174" s="217">
        <f t="shared" si="19"/>
        <v>0</v>
      </c>
      <c r="Q174" s="217">
        <f t="shared" si="20"/>
        <v>73400</v>
      </c>
      <c r="R174" s="280" t="s">
        <v>424</v>
      </c>
      <c r="S174" s="219" t="s">
        <v>751</v>
      </c>
      <c r="T174" s="220">
        <v>44777</v>
      </c>
      <c r="U174" s="31"/>
    </row>
    <row r="175" spans="1:21" s="209" customFormat="1" ht="28.15" customHeight="1" x14ac:dyDescent="0.3">
      <c r="A175" s="213" t="s">
        <v>550</v>
      </c>
      <c r="B175" s="195" t="s">
        <v>387</v>
      </c>
      <c r="C175" s="208">
        <v>44777</v>
      </c>
      <c r="D175" s="215" t="s">
        <v>404</v>
      </c>
      <c r="E175" s="197">
        <v>2000000</v>
      </c>
      <c r="F175" s="222">
        <v>25000</v>
      </c>
      <c r="G175" s="217">
        <v>0</v>
      </c>
      <c r="H175" s="217">
        <v>0</v>
      </c>
      <c r="I175" s="222">
        <v>10800</v>
      </c>
      <c r="J175" s="217">
        <v>0</v>
      </c>
      <c r="K175" s="218">
        <f t="shared" si="21"/>
        <v>35800</v>
      </c>
      <c r="L175" s="217">
        <f t="shared" si="15"/>
        <v>25000</v>
      </c>
      <c r="M175" s="217">
        <f t="shared" si="16"/>
        <v>0</v>
      </c>
      <c r="N175" s="217">
        <f t="shared" si="17"/>
        <v>0</v>
      </c>
      <c r="O175" s="217">
        <f t="shared" si="18"/>
        <v>10800</v>
      </c>
      <c r="P175" s="217">
        <f t="shared" si="19"/>
        <v>0</v>
      </c>
      <c r="Q175" s="217">
        <f t="shared" si="20"/>
        <v>35800</v>
      </c>
      <c r="R175" s="280" t="s">
        <v>424</v>
      </c>
      <c r="S175" s="219" t="s">
        <v>750</v>
      </c>
      <c r="T175" s="220">
        <v>44777</v>
      </c>
      <c r="U175" s="31"/>
    </row>
    <row r="176" spans="1:21" s="209" customFormat="1" ht="28.15" customHeight="1" x14ac:dyDescent="0.3">
      <c r="A176" s="213" t="s">
        <v>551</v>
      </c>
      <c r="B176" s="196" t="s">
        <v>389</v>
      </c>
      <c r="C176" s="208">
        <v>44777</v>
      </c>
      <c r="D176" s="215" t="s">
        <v>404</v>
      </c>
      <c r="E176" s="197">
        <v>2500000</v>
      </c>
      <c r="F176" s="222">
        <v>75000</v>
      </c>
      <c r="G176" s="217">
        <v>0</v>
      </c>
      <c r="H176" s="217">
        <v>0</v>
      </c>
      <c r="I176" s="222">
        <v>110500</v>
      </c>
      <c r="J176" s="217">
        <v>0</v>
      </c>
      <c r="K176" s="218">
        <f t="shared" si="21"/>
        <v>185500</v>
      </c>
      <c r="L176" s="217">
        <f t="shared" ref="L176:L184" si="22">F176</f>
        <v>75000</v>
      </c>
      <c r="M176" s="217">
        <f t="shared" ref="M176:M184" si="23">SUM(G176)</f>
        <v>0</v>
      </c>
      <c r="N176" s="217">
        <f t="shared" ref="N176:N184" si="24">SUM(H176)</f>
        <v>0</v>
      </c>
      <c r="O176" s="217">
        <f t="shared" ref="O176:O184" si="25">SUM(I176)</f>
        <v>110500</v>
      </c>
      <c r="P176" s="217">
        <f t="shared" ref="P176:P184" si="26">SUM(J176)</f>
        <v>0</v>
      </c>
      <c r="Q176" s="217">
        <f t="shared" ref="Q176:Q184" si="27">SUM(L176:P176)</f>
        <v>185500</v>
      </c>
      <c r="R176" s="280" t="s">
        <v>424</v>
      </c>
      <c r="S176" s="219" t="s">
        <v>749</v>
      </c>
      <c r="T176" s="220">
        <v>44777</v>
      </c>
      <c r="U176" s="31"/>
    </row>
    <row r="177" spans="1:21" s="209" customFormat="1" ht="28.15" customHeight="1" x14ac:dyDescent="0.3">
      <c r="A177" s="213" t="s">
        <v>552</v>
      </c>
      <c r="B177" s="196" t="s">
        <v>390</v>
      </c>
      <c r="C177" s="208">
        <v>44777</v>
      </c>
      <c r="D177" s="215" t="s">
        <v>404</v>
      </c>
      <c r="E177" s="197">
        <v>7500000</v>
      </c>
      <c r="F177" s="222">
        <v>135000</v>
      </c>
      <c r="G177" s="217">
        <v>0</v>
      </c>
      <c r="H177" s="217">
        <v>0</v>
      </c>
      <c r="I177" s="222">
        <v>37800</v>
      </c>
      <c r="J177" s="217">
        <v>0</v>
      </c>
      <c r="K177" s="218">
        <f t="shared" si="21"/>
        <v>172800</v>
      </c>
      <c r="L177" s="217">
        <f t="shared" si="22"/>
        <v>135000</v>
      </c>
      <c r="M177" s="217">
        <f t="shared" si="23"/>
        <v>0</v>
      </c>
      <c r="N177" s="217">
        <f t="shared" si="24"/>
        <v>0</v>
      </c>
      <c r="O177" s="217">
        <f t="shared" si="25"/>
        <v>37800</v>
      </c>
      <c r="P177" s="217">
        <f t="shared" si="26"/>
        <v>0</v>
      </c>
      <c r="Q177" s="217">
        <f t="shared" si="27"/>
        <v>172800</v>
      </c>
      <c r="R177" s="280" t="s">
        <v>424</v>
      </c>
      <c r="S177" s="219" t="s">
        <v>748</v>
      </c>
      <c r="T177" s="220">
        <v>44777</v>
      </c>
      <c r="U177" s="31"/>
    </row>
    <row r="178" spans="1:21" s="209" customFormat="1" ht="28.15" customHeight="1" x14ac:dyDescent="0.3">
      <c r="A178" s="213" t="s">
        <v>553</v>
      </c>
      <c r="B178" s="196" t="s">
        <v>391</v>
      </c>
      <c r="C178" s="208">
        <v>44777</v>
      </c>
      <c r="D178" s="215" t="s">
        <v>404</v>
      </c>
      <c r="E178" s="197">
        <v>2800000</v>
      </c>
      <c r="F178" s="222"/>
      <c r="G178" s="217">
        <v>0</v>
      </c>
      <c r="H178" s="217">
        <v>37838</v>
      </c>
      <c r="I178" s="222"/>
      <c r="J178" s="217">
        <v>22522</v>
      </c>
      <c r="K178" s="218">
        <f t="shared" si="21"/>
        <v>60360</v>
      </c>
      <c r="L178" s="217">
        <f t="shared" si="22"/>
        <v>0</v>
      </c>
      <c r="M178" s="217">
        <f t="shared" si="23"/>
        <v>0</v>
      </c>
      <c r="N178" s="217">
        <f t="shared" si="24"/>
        <v>37838</v>
      </c>
      <c r="O178" s="217">
        <f t="shared" si="25"/>
        <v>0</v>
      </c>
      <c r="P178" s="217">
        <f t="shared" si="26"/>
        <v>22522</v>
      </c>
      <c r="Q178" s="217">
        <f t="shared" si="27"/>
        <v>60360</v>
      </c>
      <c r="R178" s="280" t="s">
        <v>424</v>
      </c>
      <c r="S178" s="219" t="s">
        <v>747</v>
      </c>
      <c r="T178" s="220">
        <v>44777</v>
      </c>
      <c r="U178" s="31"/>
    </row>
    <row r="179" spans="1:21" s="209" customFormat="1" ht="28.15" customHeight="1" x14ac:dyDescent="0.3">
      <c r="A179" s="213" t="s">
        <v>554</v>
      </c>
      <c r="B179" s="196" t="s">
        <v>392</v>
      </c>
      <c r="C179" s="208">
        <v>44777</v>
      </c>
      <c r="D179" s="215" t="s">
        <v>404</v>
      </c>
      <c r="E179" s="197">
        <v>2500000</v>
      </c>
      <c r="F179" s="222">
        <v>25000</v>
      </c>
      <c r="G179" s="217">
        <v>0</v>
      </c>
      <c r="H179" s="217">
        <v>0</v>
      </c>
      <c r="I179" s="222">
        <v>14000</v>
      </c>
      <c r="J179" s="217">
        <v>0</v>
      </c>
      <c r="K179" s="218">
        <f t="shared" si="21"/>
        <v>39000</v>
      </c>
      <c r="L179" s="217">
        <f t="shared" si="22"/>
        <v>25000</v>
      </c>
      <c r="M179" s="217">
        <f t="shared" si="23"/>
        <v>0</v>
      </c>
      <c r="N179" s="217">
        <f t="shared" si="24"/>
        <v>0</v>
      </c>
      <c r="O179" s="217">
        <f t="shared" si="25"/>
        <v>14000</v>
      </c>
      <c r="P179" s="217">
        <f t="shared" si="26"/>
        <v>0</v>
      </c>
      <c r="Q179" s="217">
        <f t="shared" si="27"/>
        <v>39000</v>
      </c>
      <c r="R179" s="280" t="s">
        <v>424</v>
      </c>
      <c r="S179" s="219" t="s">
        <v>746</v>
      </c>
      <c r="T179" s="220">
        <v>44777</v>
      </c>
      <c r="U179" s="31"/>
    </row>
    <row r="180" spans="1:21" s="209" customFormat="1" ht="28.15" customHeight="1" x14ac:dyDescent="0.3">
      <c r="A180" s="213" t="s">
        <v>555</v>
      </c>
      <c r="B180" s="195" t="s">
        <v>395</v>
      </c>
      <c r="C180" s="208">
        <v>44777</v>
      </c>
      <c r="D180" s="215" t="s">
        <v>404</v>
      </c>
      <c r="E180" s="197">
        <v>1000000</v>
      </c>
      <c r="F180" s="222"/>
      <c r="G180" s="217">
        <v>0</v>
      </c>
      <c r="H180" s="217">
        <v>0</v>
      </c>
      <c r="I180" s="222">
        <v>6000</v>
      </c>
      <c r="J180" s="217">
        <v>0</v>
      </c>
      <c r="K180" s="218">
        <f t="shared" si="21"/>
        <v>6000</v>
      </c>
      <c r="L180" s="217">
        <f t="shared" si="22"/>
        <v>0</v>
      </c>
      <c r="M180" s="217">
        <f t="shared" si="23"/>
        <v>0</v>
      </c>
      <c r="N180" s="217">
        <f t="shared" si="24"/>
        <v>0</v>
      </c>
      <c r="O180" s="217">
        <f t="shared" si="25"/>
        <v>6000</v>
      </c>
      <c r="P180" s="217">
        <f t="shared" si="26"/>
        <v>0</v>
      </c>
      <c r="Q180" s="217">
        <f t="shared" si="27"/>
        <v>6000</v>
      </c>
      <c r="R180" s="280" t="s">
        <v>424</v>
      </c>
      <c r="S180" s="219" t="s">
        <v>756</v>
      </c>
      <c r="T180" s="220">
        <v>44777</v>
      </c>
      <c r="U180" s="31"/>
    </row>
    <row r="181" spans="1:21" s="209" customFormat="1" ht="28.15" customHeight="1" x14ac:dyDescent="0.3">
      <c r="A181" s="213" t="s">
        <v>556</v>
      </c>
      <c r="B181" s="195" t="s">
        <v>396</v>
      </c>
      <c r="C181" s="208">
        <v>44777</v>
      </c>
      <c r="D181" s="215" t="s">
        <v>404</v>
      </c>
      <c r="E181" s="197">
        <v>4800000</v>
      </c>
      <c r="F181" s="222">
        <v>40000</v>
      </c>
      <c r="G181" s="217">
        <v>0</v>
      </c>
      <c r="H181" s="217">
        <v>0</v>
      </c>
      <c r="I181" s="222">
        <v>27000</v>
      </c>
      <c r="J181" s="217">
        <v>0</v>
      </c>
      <c r="K181" s="218">
        <f t="shared" si="21"/>
        <v>67000</v>
      </c>
      <c r="L181" s="217">
        <f t="shared" si="22"/>
        <v>40000</v>
      </c>
      <c r="M181" s="217">
        <f t="shared" si="23"/>
        <v>0</v>
      </c>
      <c r="N181" s="217">
        <f t="shared" si="24"/>
        <v>0</v>
      </c>
      <c r="O181" s="217">
        <f t="shared" si="25"/>
        <v>27000</v>
      </c>
      <c r="P181" s="217">
        <f t="shared" si="26"/>
        <v>0</v>
      </c>
      <c r="Q181" s="217">
        <f t="shared" si="27"/>
        <v>67000</v>
      </c>
      <c r="R181" s="280" t="s">
        <v>424</v>
      </c>
      <c r="S181" s="219" t="s">
        <v>755</v>
      </c>
      <c r="T181" s="220">
        <v>44777</v>
      </c>
      <c r="U181" s="31"/>
    </row>
    <row r="182" spans="1:21" s="209" customFormat="1" ht="28.15" customHeight="1" x14ac:dyDescent="0.3">
      <c r="A182" s="213" t="s">
        <v>557</v>
      </c>
      <c r="B182" s="195" t="s">
        <v>398</v>
      </c>
      <c r="C182" s="208">
        <v>44777</v>
      </c>
      <c r="D182" s="215" t="s">
        <v>404</v>
      </c>
      <c r="E182" s="197">
        <v>5500000</v>
      </c>
      <c r="F182" s="222">
        <v>57500</v>
      </c>
      <c r="G182" s="217">
        <v>0</v>
      </c>
      <c r="H182" s="217">
        <v>0</v>
      </c>
      <c r="I182" s="222">
        <v>24000</v>
      </c>
      <c r="J182" s="217">
        <v>0</v>
      </c>
      <c r="K182" s="218">
        <f t="shared" si="21"/>
        <v>81500</v>
      </c>
      <c r="L182" s="217">
        <f t="shared" si="22"/>
        <v>57500</v>
      </c>
      <c r="M182" s="217">
        <f t="shared" si="23"/>
        <v>0</v>
      </c>
      <c r="N182" s="217">
        <f t="shared" si="24"/>
        <v>0</v>
      </c>
      <c r="O182" s="217">
        <f t="shared" si="25"/>
        <v>24000</v>
      </c>
      <c r="P182" s="217">
        <f t="shared" si="26"/>
        <v>0</v>
      </c>
      <c r="Q182" s="217">
        <f t="shared" si="27"/>
        <v>81500</v>
      </c>
      <c r="R182" s="280" t="s">
        <v>424</v>
      </c>
      <c r="S182" s="219" t="s">
        <v>754</v>
      </c>
      <c r="T182" s="220">
        <v>44777</v>
      </c>
      <c r="U182" s="31"/>
    </row>
    <row r="183" spans="1:21" s="209" customFormat="1" ht="28.15" customHeight="1" x14ac:dyDescent="0.3">
      <c r="A183" s="213" t="s">
        <v>558</v>
      </c>
      <c r="B183" s="196" t="s">
        <v>400</v>
      </c>
      <c r="C183" s="208">
        <v>44777</v>
      </c>
      <c r="D183" s="215" t="s">
        <v>404</v>
      </c>
      <c r="E183" s="197">
        <v>3000000</v>
      </c>
      <c r="F183" s="222"/>
      <c r="G183" s="217">
        <v>0</v>
      </c>
      <c r="H183" s="217">
        <v>40541</v>
      </c>
      <c r="I183" s="222"/>
      <c r="J183" s="217">
        <v>297298</v>
      </c>
      <c r="K183" s="218">
        <f t="shared" si="21"/>
        <v>337839</v>
      </c>
      <c r="L183" s="217">
        <f t="shared" si="22"/>
        <v>0</v>
      </c>
      <c r="M183" s="217">
        <f t="shared" si="23"/>
        <v>0</v>
      </c>
      <c r="N183" s="217">
        <f t="shared" si="24"/>
        <v>40541</v>
      </c>
      <c r="O183" s="217">
        <f t="shared" si="25"/>
        <v>0</v>
      </c>
      <c r="P183" s="217">
        <f t="shared" si="26"/>
        <v>297298</v>
      </c>
      <c r="Q183" s="217">
        <f t="shared" si="27"/>
        <v>337839</v>
      </c>
      <c r="R183" s="280" t="s">
        <v>424</v>
      </c>
      <c r="S183" s="219" t="s">
        <v>753</v>
      </c>
      <c r="T183" s="220">
        <v>44777</v>
      </c>
      <c r="U183" s="31"/>
    </row>
    <row r="184" spans="1:21" s="209" customFormat="1" ht="28.15" customHeight="1" x14ac:dyDescent="0.25">
      <c r="A184" s="213" t="s">
        <v>559</v>
      </c>
      <c r="B184" s="196" t="s">
        <v>401</v>
      </c>
      <c r="C184" s="208">
        <v>44777</v>
      </c>
      <c r="D184" s="215" t="s">
        <v>404</v>
      </c>
      <c r="E184" s="197">
        <v>5000000</v>
      </c>
      <c r="F184" s="222"/>
      <c r="G184" s="217">
        <v>0</v>
      </c>
      <c r="H184" s="217">
        <v>0</v>
      </c>
      <c r="I184" s="222">
        <v>27000</v>
      </c>
      <c r="J184" s="217">
        <v>0</v>
      </c>
      <c r="K184" s="218">
        <f t="shared" si="21"/>
        <v>27000</v>
      </c>
      <c r="L184" s="217">
        <f t="shared" si="22"/>
        <v>0</v>
      </c>
      <c r="M184" s="217">
        <f t="shared" si="23"/>
        <v>0</v>
      </c>
      <c r="N184" s="217">
        <f t="shared" si="24"/>
        <v>0</v>
      </c>
      <c r="O184" s="217">
        <f t="shared" si="25"/>
        <v>27000</v>
      </c>
      <c r="P184" s="217">
        <f t="shared" si="26"/>
        <v>0</v>
      </c>
      <c r="Q184" s="217">
        <f t="shared" si="27"/>
        <v>27000</v>
      </c>
      <c r="R184" s="280" t="s">
        <v>424</v>
      </c>
      <c r="S184" s="219" t="s">
        <v>752</v>
      </c>
      <c r="T184" s="220">
        <v>44777</v>
      </c>
      <c r="U184" s="31"/>
    </row>
    <row r="185" spans="1:21" s="209" customFormat="1" ht="47.25" x14ac:dyDescent="0.25">
      <c r="A185" s="213" t="s">
        <v>560</v>
      </c>
      <c r="B185" s="284" t="s">
        <v>1255</v>
      </c>
      <c r="C185" s="220">
        <v>44907</v>
      </c>
      <c r="D185" s="215" t="s">
        <v>404</v>
      </c>
      <c r="E185" s="217">
        <v>3000000</v>
      </c>
      <c r="F185" s="217">
        <v>0</v>
      </c>
      <c r="G185" s="217">
        <v>0</v>
      </c>
      <c r="H185" s="217">
        <v>0</v>
      </c>
      <c r="I185" s="217">
        <v>17000</v>
      </c>
      <c r="J185" s="217">
        <v>0</v>
      </c>
      <c r="K185" s="217">
        <f>SUM(F185+G185+H185+I185+J185)</f>
        <v>17000</v>
      </c>
      <c r="L185" s="217">
        <f>SUM(F185)</f>
        <v>0</v>
      </c>
      <c r="M185" s="217">
        <f t="shared" ref="M185:P185" si="28">SUM(G185)</f>
        <v>0</v>
      </c>
      <c r="N185" s="217">
        <f t="shared" si="28"/>
        <v>0</v>
      </c>
      <c r="O185" s="217">
        <f t="shared" si="28"/>
        <v>17000</v>
      </c>
      <c r="P185" s="217">
        <f t="shared" si="28"/>
        <v>0</v>
      </c>
      <c r="Q185" s="217">
        <f>SUM(K185)</f>
        <v>17000</v>
      </c>
      <c r="R185" s="280" t="s">
        <v>424</v>
      </c>
      <c r="S185" s="284" t="s">
        <v>1256</v>
      </c>
      <c r="T185" s="220">
        <f>SUM(C185)</f>
        <v>44907</v>
      </c>
      <c r="U185" s="212"/>
    </row>
    <row r="186" spans="1:21" s="209" customFormat="1" ht="31.15" x14ac:dyDescent="0.3">
      <c r="A186" s="213" t="s">
        <v>561</v>
      </c>
      <c r="B186" s="284" t="s">
        <v>1257</v>
      </c>
      <c r="C186" s="220">
        <v>44907</v>
      </c>
      <c r="D186" s="215" t="s">
        <v>404</v>
      </c>
      <c r="E186" s="217">
        <v>3000000</v>
      </c>
      <c r="F186" s="217">
        <v>0</v>
      </c>
      <c r="G186" s="217">
        <v>0</v>
      </c>
      <c r="H186" s="217">
        <v>40541</v>
      </c>
      <c r="I186" s="217">
        <v>0</v>
      </c>
      <c r="J186" s="217">
        <v>297298</v>
      </c>
      <c r="K186" s="217">
        <f t="shared" ref="K186:K249" si="29">SUM(F186+G186+H186+I186+J186)</f>
        <v>337839</v>
      </c>
      <c r="L186" s="217">
        <f t="shared" ref="L186:L249" si="30">SUM(F186)</f>
        <v>0</v>
      </c>
      <c r="M186" s="217">
        <f t="shared" ref="M186:M249" si="31">SUM(G186)</f>
        <v>0</v>
      </c>
      <c r="N186" s="217">
        <f t="shared" ref="N186:N249" si="32">SUM(H186)</f>
        <v>40541</v>
      </c>
      <c r="O186" s="217">
        <f t="shared" ref="O186:O249" si="33">SUM(I186)</f>
        <v>0</v>
      </c>
      <c r="P186" s="217">
        <f t="shared" ref="P186:P249" si="34">SUM(J186)</f>
        <v>297298</v>
      </c>
      <c r="Q186" s="217">
        <f t="shared" ref="Q186:Q249" si="35">SUM(K186)</f>
        <v>337839</v>
      </c>
      <c r="R186" s="280" t="s">
        <v>424</v>
      </c>
      <c r="S186" s="217" t="s">
        <v>1258</v>
      </c>
      <c r="T186" s="220">
        <f t="shared" ref="T186:T249" si="36">SUM(C186)</f>
        <v>44907</v>
      </c>
      <c r="U186" s="212"/>
    </row>
    <row r="187" spans="1:21" s="209" customFormat="1" ht="31.15" x14ac:dyDescent="0.3">
      <c r="A187" s="213" t="s">
        <v>766</v>
      </c>
      <c r="B187" s="284" t="s">
        <v>1259</v>
      </c>
      <c r="C187" s="220">
        <v>44907</v>
      </c>
      <c r="D187" s="215" t="s">
        <v>404</v>
      </c>
      <c r="E187" s="217">
        <v>3000000</v>
      </c>
      <c r="F187" s="217">
        <v>0</v>
      </c>
      <c r="G187" s="217">
        <v>0</v>
      </c>
      <c r="H187" s="217">
        <v>0</v>
      </c>
      <c r="I187" s="217">
        <v>21000</v>
      </c>
      <c r="J187" s="217">
        <v>0</v>
      </c>
      <c r="K187" s="217">
        <f t="shared" si="29"/>
        <v>21000</v>
      </c>
      <c r="L187" s="217">
        <f t="shared" si="30"/>
        <v>0</v>
      </c>
      <c r="M187" s="217">
        <f t="shared" si="31"/>
        <v>0</v>
      </c>
      <c r="N187" s="217">
        <f t="shared" si="32"/>
        <v>0</v>
      </c>
      <c r="O187" s="217">
        <f t="shared" si="33"/>
        <v>21000</v>
      </c>
      <c r="P187" s="217">
        <f t="shared" si="34"/>
        <v>0</v>
      </c>
      <c r="Q187" s="217">
        <f t="shared" si="35"/>
        <v>21000</v>
      </c>
      <c r="R187" s="280" t="s">
        <v>424</v>
      </c>
      <c r="S187" s="284" t="s">
        <v>1260</v>
      </c>
      <c r="T187" s="220">
        <f t="shared" si="36"/>
        <v>44907</v>
      </c>
      <c r="U187" s="212"/>
    </row>
    <row r="188" spans="1:21" s="209" customFormat="1" ht="31.15" x14ac:dyDescent="0.3">
      <c r="A188" s="213" t="s">
        <v>767</v>
      </c>
      <c r="B188" s="284" t="s">
        <v>1261</v>
      </c>
      <c r="C188" s="220">
        <v>44907</v>
      </c>
      <c r="D188" s="215" t="s">
        <v>404</v>
      </c>
      <c r="E188" s="217">
        <v>3000000</v>
      </c>
      <c r="F188" s="217">
        <v>0</v>
      </c>
      <c r="G188" s="217">
        <v>0</v>
      </c>
      <c r="H188" s="217">
        <v>0</v>
      </c>
      <c r="I188" s="217">
        <v>17000</v>
      </c>
      <c r="J188" s="217">
        <v>0</v>
      </c>
      <c r="K188" s="217">
        <f t="shared" si="29"/>
        <v>17000</v>
      </c>
      <c r="L188" s="217">
        <f t="shared" si="30"/>
        <v>0</v>
      </c>
      <c r="M188" s="217">
        <f t="shared" si="31"/>
        <v>0</v>
      </c>
      <c r="N188" s="217">
        <f t="shared" si="32"/>
        <v>0</v>
      </c>
      <c r="O188" s="217">
        <f t="shared" si="33"/>
        <v>17000</v>
      </c>
      <c r="P188" s="217">
        <f t="shared" si="34"/>
        <v>0</v>
      </c>
      <c r="Q188" s="217">
        <f t="shared" si="35"/>
        <v>17000</v>
      </c>
      <c r="R188" s="280" t="s">
        <v>424</v>
      </c>
      <c r="S188" s="284" t="s">
        <v>1262</v>
      </c>
      <c r="T188" s="220">
        <f t="shared" si="36"/>
        <v>44907</v>
      </c>
      <c r="U188" s="212"/>
    </row>
    <row r="189" spans="1:21" s="209" customFormat="1" ht="31.15" x14ac:dyDescent="0.3">
      <c r="A189" s="213" t="s">
        <v>768</v>
      </c>
      <c r="B189" s="284" t="s">
        <v>1263</v>
      </c>
      <c r="C189" s="220">
        <v>44907</v>
      </c>
      <c r="D189" s="215" t="s">
        <v>404</v>
      </c>
      <c r="E189" s="217">
        <v>3000000</v>
      </c>
      <c r="F189" s="217">
        <v>0</v>
      </c>
      <c r="G189" s="217">
        <v>0</v>
      </c>
      <c r="H189" s="217">
        <v>0</v>
      </c>
      <c r="I189" s="217">
        <v>12000</v>
      </c>
      <c r="J189" s="217">
        <v>0</v>
      </c>
      <c r="K189" s="217">
        <f t="shared" si="29"/>
        <v>12000</v>
      </c>
      <c r="L189" s="217">
        <f t="shared" si="30"/>
        <v>0</v>
      </c>
      <c r="M189" s="217">
        <f t="shared" si="31"/>
        <v>0</v>
      </c>
      <c r="N189" s="217">
        <f t="shared" si="32"/>
        <v>0</v>
      </c>
      <c r="O189" s="217">
        <f t="shared" si="33"/>
        <v>12000</v>
      </c>
      <c r="P189" s="217">
        <f t="shared" si="34"/>
        <v>0</v>
      </c>
      <c r="Q189" s="217">
        <f t="shared" si="35"/>
        <v>12000</v>
      </c>
      <c r="R189" s="280" t="s">
        <v>424</v>
      </c>
      <c r="S189" s="284" t="s">
        <v>1264</v>
      </c>
      <c r="T189" s="220">
        <f t="shared" si="36"/>
        <v>44907</v>
      </c>
      <c r="U189" s="212"/>
    </row>
    <row r="190" spans="1:21" s="209" customFormat="1" ht="31.15" x14ac:dyDescent="0.3">
      <c r="A190" s="213" t="s">
        <v>769</v>
      </c>
      <c r="B190" s="284" t="s">
        <v>1265</v>
      </c>
      <c r="C190" s="220">
        <v>44907</v>
      </c>
      <c r="D190" s="215" t="s">
        <v>404</v>
      </c>
      <c r="E190" s="217">
        <v>2400000</v>
      </c>
      <c r="F190" s="217">
        <v>0</v>
      </c>
      <c r="G190" s="217">
        <v>0</v>
      </c>
      <c r="H190" s="217">
        <v>0</v>
      </c>
      <c r="I190" s="217">
        <v>16000</v>
      </c>
      <c r="J190" s="217">
        <v>0</v>
      </c>
      <c r="K190" s="217">
        <f t="shared" si="29"/>
        <v>16000</v>
      </c>
      <c r="L190" s="217">
        <f t="shared" si="30"/>
        <v>0</v>
      </c>
      <c r="M190" s="217">
        <f t="shared" si="31"/>
        <v>0</v>
      </c>
      <c r="N190" s="217">
        <f t="shared" si="32"/>
        <v>0</v>
      </c>
      <c r="O190" s="217">
        <f t="shared" si="33"/>
        <v>16000</v>
      </c>
      <c r="P190" s="217">
        <f t="shared" si="34"/>
        <v>0</v>
      </c>
      <c r="Q190" s="217">
        <f t="shared" si="35"/>
        <v>16000</v>
      </c>
      <c r="R190" s="280" t="s">
        <v>424</v>
      </c>
      <c r="S190" s="284" t="s">
        <v>1266</v>
      </c>
      <c r="T190" s="220">
        <f t="shared" si="36"/>
        <v>44907</v>
      </c>
      <c r="U190" s="212"/>
    </row>
    <row r="191" spans="1:21" s="209" customFormat="1" ht="31.15" x14ac:dyDescent="0.3">
      <c r="A191" s="213" t="s">
        <v>770</v>
      </c>
      <c r="B191" s="284" t="s">
        <v>1267</v>
      </c>
      <c r="C191" s="220">
        <v>44907</v>
      </c>
      <c r="D191" s="215" t="s">
        <v>404</v>
      </c>
      <c r="E191" s="217">
        <v>6600000</v>
      </c>
      <c r="F191" s="217">
        <v>60000</v>
      </c>
      <c r="G191" s="217">
        <v>0</v>
      </c>
      <c r="H191" s="217">
        <v>0</v>
      </c>
      <c r="I191" s="217">
        <v>39000</v>
      </c>
      <c r="J191" s="217">
        <v>0</v>
      </c>
      <c r="K191" s="217">
        <f t="shared" si="29"/>
        <v>99000</v>
      </c>
      <c r="L191" s="217">
        <f t="shared" si="30"/>
        <v>60000</v>
      </c>
      <c r="M191" s="217">
        <f t="shared" si="31"/>
        <v>0</v>
      </c>
      <c r="N191" s="217">
        <f t="shared" si="32"/>
        <v>0</v>
      </c>
      <c r="O191" s="217">
        <f t="shared" si="33"/>
        <v>39000</v>
      </c>
      <c r="P191" s="217">
        <f t="shared" si="34"/>
        <v>0</v>
      </c>
      <c r="Q191" s="217">
        <f t="shared" si="35"/>
        <v>99000</v>
      </c>
      <c r="R191" s="280" t="s">
        <v>424</v>
      </c>
      <c r="S191" s="284" t="s">
        <v>1268</v>
      </c>
      <c r="T191" s="220">
        <f t="shared" si="36"/>
        <v>44907</v>
      </c>
      <c r="U191" s="212"/>
    </row>
    <row r="192" spans="1:21" s="209" customFormat="1" ht="31.15" x14ac:dyDescent="0.3">
      <c r="A192" s="213" t="s">
        <v>811</v>
      </c>
      <c r="B192" s="284" t="s">
        <v>1269</v>
      </c>
      <c r="C192" s="220">
        <v>44907</v>
      </c>
      <c r="D192" s="215" t="s">
        <v>404</v>
      </c>
      <c r="E192" s="217">
        <v>3000000</v>
      </c>
      <c r="F192" s="217">
        <v>0</v>
      </c>
      <c r="G192" s="217">
        <v>0</v>
      </c>
      <c r="H192" s="217">
        <v>0</v>
      </c>
      <c r="I192" s="217">
        <v>21000</v>
      </c>
      <c r="J192" s="217">
        <v>0</v>
      </c>
      <c r="K192" s="217">
        <f t="shared" si="29"/>
        <v>21000</v>
      </c>
      <c r="L192" s="217">
        <f t="shared" si="30"/>
        <v>0</v>
      </c>
      <c r="M192" s="217">
        <f t="shared" si="31"/>
        <v>0</v>
      </c>
      <c r="N192" s="217">
        <f t="shared" si="32"/>
        <v>0</v>
      </c>
      <c r="O192" s="217">
        <f t="shared" si="33"/>
        <v>21000</v>
      </c>
      <c r="P192" s="217">
        <f t="shared" si="34"/>
        <v>0</v>
      </c>
      <c r="Q192" s="217">
        <f t="shared" si="35"/>
        <v>21000</v>
      </c>
      <c r="R192" s="280" t="s">
        <v>424</v>
      </c>
      <c r="S192" s="284" t="s">
        <v>1270</v>
      </c>
      <c r="T192" s="220">
        <f t="shared" si="36"/>
        <v>44907</v>
      </c>
      <c r="U192" s="212"/>
    </row>
    <row r="193" spans="1:21" s="209" customFormat="1" ht="31.15" x14ac:dyDescent="0.3">
      <c r="A193" s="213" t="s">
        <v>812</v>
      </c>
      <c r="B193" s="284" t="s">
        <v>1271</v>
      </c>
      <c r="C193" s="220">
        <v>44907</v>
      </c>
      <c r="D193" s="215" t="s">
        <v>404</v>
      </c>
      <c r="E193" s="217">
        <v>3000000</v>
      </c>
      <c r="F193" s="217">
        <v>0</v>
      </c>
      <c r="G193" s="217">
        <v>0</v>
      </c>
      <c r="H193" s="217">
        <v>0</v>
      </c>
      <c r="I193" s="217">
        <v>14000</v>
      </c>
      <c r="J193" s="217">
        <v>0</v>
      </c>
      <c r="K193" s="217">
        <f t="shared" si="29"/>
        <v>14000</v>
      </c>
      <c r="L193" s="217">
        <f t="shared" si="30"/>
        <v>0</v>
      </c>
      <c r="M193" s="217">
        <f t="shared" si="31"/>
        <v>0</v>
      </c>
      <c r="N193" s="217">
        <f t="shared" si="32"/>
        <v>0</v>
      </c>
      <c r="O193" s="217">
        <f t="shared" si="33"/>
        <v>14000</v>
      </c>
      <c r="P193" s="217">
        <f t="shared" si="34"/>
        <v>0</v>
      </c>
      <c r="Q193" s="217">
        <f t="shared" si="35"/>
        <v>14000</v>
      </c>
      <c r="R193" s="280" t="s">
        <v>424</v>
      </c>
      <c r="S193" s="284" t="s">
        <v>1272</v>
      </c>
      <c r="T193" s="220">
        <f t="shared" si="36"/>
        <v>44907</v>
      </c>
      <c r="U193" s="212"/>
    </row>
    <row r="194" spans="1:21" s="209" customFormat="1" ht="31.15" x14ac:dyDescent="0.3">
      <c r="A194" s="213" t="s">
        <v>813</v>
      </c>
      <c r="B194" s="284" t="s">
        <v>1273</v>
      </c>
      <c r="C194" s="220">
        <v>44907</v>
      </c>
      <c r="D194" s="215" t="s">
        <v>404</v>
      </c>
      <c r="E194" s="217">
        <v>3112000</v>
      </c>
      <c r="F194" s="217">
        <v>0</v>
      </c>
      <c r="G194" s="217">
        <v>0</v>
      </c>
      <c r="H194" s="217">
        <v>0</v>
      </c>
      <c r="I194" s="217">
        <v>12000</v>
      </c>
      <c r="J194" s="217">
        <v>0</v>
      </c>
      <c r="K194" s="217">
        <f t="shared" si="29"/>
        <v>12000</v>
      </c>
      <c r="L194" s="217">
        <f t="shared" si="30"/>
        <v>0</v>
      </c>
      <c r="M194" s="217">
        <f t="shared" si="31"/>
        <v>0</v>
      </c>
      <c r="N194" s="217">
        <f t="shared" si="32"/>
        <v>0</v>
      </c>
      <c r="O194" s="217">
        <f t="shared" si="33"/>
        <v>12000</v>
      </c>
      <c r="P194" s="217">
        <f t="shared" si="34"/>
        <v>0</v>
      </c>
      <c r="Q194" s="217">
        <f t="shared" si="35"/>
        <v>12000</v>
      </c>
      <c r="R194" s="280" t="s">
        <v>424</v>
      </c>
      <c r="S194" s="284" t="s">
        <v>1274</v>
      </c>
      <c r="T194" s="220">
        <f t="shared" si="36"/>
        <v>44907</v>
      </c>
      <c r="U194" s="212"/>
    </row>
    <row r="195" spans="1:21" s="209" customFormat="1" ht="31.15" x14ac:dyDescent="0.3">
      <c r="A195" s="213" t="s">
        <v>814</v>
      </c>
      <c r="B195" s="284" t="s">
        <v>1275</v>
      </c>
      <c r="C195" s="220">
        <v>44907</v>
      </c>
      <c r="D195" s="215" t="s">
        <v>404</v>
      </c>
      <c r="E195" s="217">
        <v>3500000</v>
      </c>
      <c r="F195" s="217">
        <v>0</v>
      </c>
      <c r="G195" s="217">
        <v>0</v>
      </c>
      <c r="H195" s="217">
        <v>0</v>
      </c>
      <c r="I195" s="217">
        <v>26000</v>
      </c>
      <c r="J195" s="217">
        <v>0</v>
      </c>
      <c r="K195" s="217">
        <f t="shared" si="29"/>
        <v>26000</v>
      </c>
      <c r="L195" s="217">
        <f t="shared" si="30"/>
        <v>0</v>
      </c>
      <c r="M195" s="217">
        <f t="shared" si="31"/>
        <v>0</v>
      </c>
      <c r="N195" s="217">
        <f t="shared" si="32"/>
        <v>0</v>
      </c>
      <c r="O195" s="217">
        <f t="shared" si="33"/>
        <v>26000</v>
      </c>
      <c r="P195" s="217">
        <f t="shared" si="34"/>
        <v>0</v>
      </c>
      <c r="Q195" s="217">
        <f t="shared" si="35"/>
        <v>26000</v>
      </c>
      <c r="R195" s="280" t="s">
        <v>424</v>
      </c>
      <c r="S195" s="284" t="s">
        <v>1276</v>
      </c>
      <c r="T195" s="220">
        <f t="shared" si="36"/>
        <v>44907</v>
      </c>
      <c r="U195" s="212"/>
    </row>
    <row r="196" spans="1:21" s="209" customFormat="1" ht="31.5" x14ac:dyDescent="0.25">
      <c r="A196" s="213" t="s">
        <v>815</v>
      </c>
      <c r="B196" s="284" t="s">
        <v>1277</v>
      </c>
      <c r="C196" s="220">
        <v>44907</v>
      </c>
      <c r="D196" s="215" t="s">
        <v>404</v>
      </c>
      <c r="E196" s="217">
        <v>3000000</v>
      </c>
      <c r="F196" s="217">
        <v>0</v>
      </c>
      <c r="G196" s="217">
        <v>0</v>
      </c>
      <c r="H196" s="217">
        <v>0</v>
      </c>
      <c r="I196" s="217">
        <v>21000</v>
      </c>
      <c r="J196" s="217">
        <v>0</v>
      </c>
      <c r="K196" s="217">
        <f t="shared" si="29"/>
        <v>21000</v>
      </c>
      <c r="L196" s="217">
        <f t="shared" si="30"/>
        <v>0</v>
      </c>
      <c r="M196" s="217">
        <f t="shared" si="31"/>
        <v>0</v>
      </c>
      <c r="N196" s="217">
        <f t="shared" si="32"/>
        <v>0</v>
      </c>
      <c r="O196" s="217">
        <f t="shared" si="33"/>
        <v>21000</v>
      </c>
      <c r="P196" s="217">
        <f t="shared" si="34"/>
        <v>0</v>
      </c>
      <c r="Q196" s="217">
        <f t="shared" si="35"/>
        <v>21000</v>
      </c>
      <c r="R196" s="280" t="s">
        <v>424</v>
      </c>
      <c r="S196" s="284" t="s">
        <v>1278</v>
      </c>
      <c r="T196" s="220">
        <f t="shared" si="36"/>
        <v>44907</v>
      </c>
      <c r="U196" s="212"/>
    </row>
    <row r="197" spans="1:21" s="209" customFormat="1" ht="31.5" x14ac:dyDescent="0.25">
      <c r="A197" s="213" t="s">
        <v>816</v>
      </c>
      <c r="B197" s="284" t="s">
        <v>1279</v>
      </c>
      <c r="C197" s="220">
        <v>44907</v>
      </c>
      <c r="D197" s="215" t="s">
        <v>404</v>
      </c>
      <c r="E197" s="217">
        <v>3500000</v>
      </c>
      <c r="F197" s="217">
        <v>0</v>
      </c>
      <c r="G197" s="217">
        <v>0</v>
      </c>
      <c r="H197" s="217">
        <v>0</v>
      </c>
      <c r="I197" s="217">
        <v>26000</v>
      </c>
      <c r="J197" s="217">
        <v>0</v>
      </c>
      <c r="K197" s="217">
        <f t="shared" si="29"/>
        <v>26000</v>
      </c>
      <c r="L197" s="217">
        <f t="shared" si="30"/>
        <v>0</v>
      </c>
      <c r="M197" s="217">
        <f t="shared" si="31"/>
        <v>0</v>
      </c>
      <c r="N197" s="217">
        <f t="shared" si="32"/>
        <v>0</v>
      </c>
      <c r="O197" s="217">
        <f t="shared" si="33"/>
        <v>26000</v>
      </c>
      <c r="P197" s="217">
        <f t="shared" si="34"/>
        <v>0</v>
      </c>
      <c r="Q197" s="217">
        <f t="shared" si="35"/>
        <v>26000</v>
      </c>
      <c r="R197" s="280" t="s">
        <v>424</v>
      </c>
      <c r="S197" s="284" t="s">
        <v>1280</v>
      </c>
      <c r="T197" s="220">
        <f t="shared" si="36"/>
        <v>44907</v>
      </c>
      <c r="U197" s="212"/>
    </row>
    <row r="198" spans="1:21" s="209" customFormat="1" ht="31.5" x14ac:dyDescent="0.25">
      <c r="A198" s="213" t="s">
        <v>817</v>
      </c>
      <c r="B198" s="284" t="s">
        <v>1281</v>
      </c>
      <c r="C198" s="220">
        <v>44907</v>
      </c>
      <c r="D198" s="215" t="s">
        <v>404</v>
      </c>
      <c r="E198" s="217">
        <v>3500000</v>
      </c>
      <c r="F198" s="217">
        <v>0</v>
      </c>
      <c r="G198" s="217">
        <v>0</v>
      </c>
      <c r="H198" s="217">
        <v>0</v>
      </c>
      <c r="I198" s="217">
        <v>26000</v>
      </c>
      <c r="J198" s="217">
        <v>0</v>
      </c>
      <c r="K198" s="217">
        <f t="shared" si="29"/>
        <v>26000</v>
      </c>
      <c r="L198" s="217">
        <f t="shared" si="30"/>
        <v>0</v>
      </c>
      <c r="M198" s="217">
        <f t="shared" si="31"/>
        <v>0</v>
      </c>
      <c r="N198" s="217">
        <f t="shared" si="32"/>
        <v>0</v>
      </c>
      <c r="O198" s="217">
        <f t="shared" si="33"/>
        <v>26000</v>
      </c>
      <c r="P198" s="217">
        <f t="shared" si="34"/>
        <v>0</v>
      </c>
      <c r="Q198" s="217">
        <f t="shared" si="35"/>
        <v>26000</v>
      </c>
      <c r="R198" s="280" t="s">
        <v>424</v>
      </c>
      <c r="S198" s="284" t="s">
        <v>1282</v>
      </c>
      <c r="T198" s="220">
        <f t="shared" si="36"/>
        <v>44907</v>
      </c>
      <c r="U198" s="212"/>
    </row>
    <row r="199" spans="1:21" s="209" customFormat="1" ht="31.5" x14ac:dyDescent="0.25">
      <c r="A199" s="213" t="s">
        <v>818</v>
      </c>
      <c r="B199" s="284" t="s">
        <v>1283</v>
      </c>
      <c r="C199" s="220">
        <v>44907</v>
      </c>
      <c r="D199" s="215" t="s">
        <v>404</v>
      </c>
      <c r="E199" s="217">
        <v>3000000</v>
      </c>
      <c r="F199" s="217">
        <v>0</v>
      </c>
      <c r="G199" s="217">
        <v>0</v>
      </c>
      <c r="H199" s="217">
        <v>0</v>
      </c>
      <c r="I199" s="217">
        <v>21000</v>
      </c>
      <c r="J199" s="217">
        <v>0</v>
      </c>
      <c r="K199" s="217">
        <f t="shared" si="29"/>
        <v>21000</v>
      </c>
      <c r="L199" s="217">
        <f t="shared" si="30"/>
        <v>0</v>
      </c>
      <c r="M199" s="217">
        <f t="shared" si="31"/>
        <v>0</v>
      </c>
      <c r="N199" s="217">
        <f t="shared" si="32"/>
        <v>0</v>
      </c>
      <c r="O199" s="217">
        <f t="shared" si="33"/>
        <v>21000</v>
      </c>
      <c r="P199" s="217">
        <f t="shared" si="34"/>
        <v>0</v>
      </c>
      <c r="Q199" s="217">
        <f t="shared" si="35"/>
        <v>21000</v>
      </c>
      <c r="R199" s="280" t="s">
        <v>424</v>
      </c>
      <c r="S199" s="284" t="s">
        <v>1284</v>
      </c>
      <c r="T199" s="220">
        <f t="shared" si="36"/>
        <v>44907</v>
      </c>
      <c r="U199" s="212"/>
    </row>
    <row r="200" spans="1:21" s="209" customFormat="1" ht="31.5" x14ac:dyDescent="0.25">
      <c r="A200" s="213" t="s">
        <v>819</v>
      </c>
      <c r="B200" s="284" t="s">
        <v>1285</v>
      </c>
      <c r="C200" s="220">
        <v>44907</v>
      </c>
      <c r="D200" s="215" t="s">
        <v>404</v>
      </c>
      <c r="E200" s="217">
        <v>3500000</v>
      </c>
      <c r="F200" s="217">
        <v>0</v>
      </c>
      <c r="G200" s="217">
        <v>0</v>
      </c>
      <c r="H200" s="217">
        <v>0</v>
      </c>
      <c r="I200" s="217">
        <v>26000</v>
      </c>
      <c r="J200" s="217">
        <v>0</v>
      </c>
      <c r="K200" s="217">
        <f t="shared" si="29"/>
        <v>26000</v>
      </c>
      <c r="L200" s="217">
        <f t="shared" si="30"/>
        <v>0</v>
      </c>
      <c r="M200" s="217">
        <f t="shared" si="31"/>
        <v>0</v>
      </c>
      <c r="N200" s="217">
        <f t="shared" si="32"/>
        <v>0</v>
      </c>
      <c r="O200" s="217">
        <f t="shared" si="33"/>
        <v>26000</v>
      </c>
      <c r="P200" s="217">
        <f t="shared" si="34"/>
        <v>0</v>
      </c>
      <c r="Q200" s="217">
        <f t="shared" si="35"/>
        <v>26000</v>
      </c>
      <c r="R200" s="280" t="s">
        <v>424</v>
      </c>
      <c r="S200" s="284" t="s">
        <v>1288</v>
      </c>
      <c r="T200" s="220">
        <f t="shared" si="36"/>
        <v>44907</v>
      </c>
      <c r="U200" s="212"/>
    </row>
    <row r="201" spans="1:21" s="209" customFormat="1" ht="31.5" x14ac:dyDescent="0.25">
      <c r="A201" s="213" t="s">
        <v>820</v>
      </c>
      <c r="B201" s="284" t="s">
        <v>1286</v>
      </c>
      <c r="C201" s="220">
        <v>44907</v>
      </c>
      <c r="D201" s="215" t="s">
        <v>404</v>
      </c>
      <c r="E201" s="217">
        <v>3500000</v>
      </c>
      <c r="F201" s="217">
        <v>0</v>
      </c>
      <c r="G201" s="217">
        <v>0</v>
      </c>
      <c r="H201" s="217">
        <v>0</v>
      </c>
      <c r="I201" s="217">
        <v>26000</v>
      </c>
      <c r="J201" s="217">
        <v>0</v>
      </c>
      <c r="K201" s="217">
        <f t="shared" si="29"/>
        <v>26000</v>
      </c>
      <c r="L201" s="217">
        <f t="shared" si="30"/>
        <v>0</v>
      </c>
      <c r="M201" s="217">
        <f t="shared" si="31"/>
        <v>0</v>
      </c>
      <c r="N201" s="217">
        <f t="shared" si="32"/>
        <v>0</v>
      </c>
      <c r="O201" s="217">
        <f t="shared" si="33"/>
        <v>26000</v>
      </c>
      <c r="P201" s="217">
        <f t="shared" si="34"/>
        <v>0</v>
      </c>
      <c r="Q201" s="217">
        <f t="shared" si="35"/>
        <v>26000</v>
      </c>
      <c r="R201" s="280" t="s">
        <v>424</v>
      </c>
      <c r="S201" s="284" t="s">
        <v>1287</v>
      </c>
      <c r="T201" s="220">
        <f t="shared" si="36"/>
        <v>44907</v>
      </c>
      <c r="U201" s="212"/>
    </row>
    <row r="202" spans="1:21" s="209" customFormat="1" ht="31.5" x14ac:dyDescent="0.25">
      <c r="A202" s="213" t="s">
        <v>821</v>
      </c>
      <c r="B202" s="284" t="s">
        <v>1289</v>
      </c>
      <c r="C202" s="220">
        <v>44907</v>
      </c>
      <c r="D202" s="215" t="s">
        <v>404</v>
      </c>
      <c r="E202" s="217">
        <v>3500000</v>
      </c>
      <c r="F202" s="217">
        <v>0</v>
      </c>
      <c r="G202" s="217">
        <v>0</v>
      </c>
      <c r="H202" s="217">
        <v>0</v>
      </c>
      <c r="I202" s="217">
        <v>21000</v>
      </c>
      <c r="J202" s="217">
        <v>0</v>
      </c>
      <c r="K202" s="217">
        <f t="shared" si="29"/>
        <v>21000</v>
      </c>
      <c r="L202" s="217">
        <f t="shared" si="30"/>
        <v>0</v>
      </c>
      <c r="M202" s="217">
        <f t="shared" si="31"/>
        <v>0</v>
      </c>
      <c r="N202" s="217">
        <f t="shared" si="32"/>
        <v>0</v>
      </c>
      <c r="O202" s="217">
        <f t="shared" si="33"/>
        <v>21000</v>
      </c>
      <c r="P202" s="217">
        <f t="shared" si="34"/>
        <v>0</v>
      </c>
      <c r="Q202" s="217">
        <f t="shared" si="35"/>
        <v>21000</v>
      </c>
      <c r="R202" s="280" t="s">
        <v>424</v>
      </c>
      <c r="S202" s="284" t="s">
        <v>1290</v>
      </c>
      <c r="T202" s="220">
        <f t="shared" si="36"/>
        <v>44907</v>
      </c>
      <c r="U202" s="212"/>
    </row>
    <row r="203" spans="1:21" s="209" customFormat="1" ht="31.5" x14ac:dyDescent="0.25">
      <c r="A203" s="213" t="s">
        <v>822</v>
      </c>
      <c r="B203" s="284" t="s">
        <v>1291</v>
      </c>
      <c r="C203" s="220">
        <v>44907</v>
      </c>
      <c r="D203" s="215" t="s">
        <v>404</v>
      </c>
      <c r="E203" s="217">
        <v>2500000</v>
      </c>
      <c r="F203" s="217">
        <v>0</v>
      </c>
      <c r="G203" s="217">
        <v>0</v>
      </c>
      <c r="H203" s="217">
        <v>0</v>
      </c>
      <c r="I203" s="217">
        <v>16000</v>
      </c>
      <c r="J203" s="217">
        <v>0</v>
      </c>
      <c r="K203" s="217">
        <f t="shared" si="29"/>
        <v>16000</v>
      </c>
      <c r="L203" s="217">
        <f t="shared" si="30"/>
        <v>0</v>
      </c>
      <c r="M203" s="217">
        <f t="shared" si="31"/>
        <v>0</v>
      </c>
      <c r="N203" s="217">
        <f t="shared" si="32"/>
        <v>0</v>
      </c>
      <c r="O203" s="217">
        <f t="shared" si="33"/>
        <v>16000</v>
      </c>
      <c r="P203" s="217">
        <f t="shared" si="34"/>
        <v>0</v>
      </c>
      <c r="Q203" s="217">
        <f t="shared" si="35"/>
        <v>16000</v>
      </c>
      <c r="R203" s="280" t="s">
        <v>424</v>
      </c>
      <c r="S203" s="284" t="s">
        <v>1292</v>
      </c>
      <c r="T203" s="220">
        <f t="shared" si="36"/>
        <v>44907</v>
      </c>
      <c r="U203" s="212"/>
    </row>
    <row r="204" spans="1:21" s="209" customFormat="1" ht="31.5" x14ac:dyDescent="0.25">
      <c r="A204" s="213" t="s">
        <v>823</v>
      </c>
      <c r="B204" s="284" t="s">
        <v>1293</v>
      </c>
      <c r="C204" s="220">
        <v>44907</v>
      </c>
      <c r="D204" s="215" t="s">
        <v>404</v>
      </c>
      <c r="E204" s="217">
        <v>2700000</v>
      </c>
      <c r="F204" s="217">
        <v>0</v>
      </c>
      <c r="G204" s="217">
        <v>0</v>
      </c>
      <c r="H204" s="217">
        <v>26487</v>
      </c>
      <c r="I204" s="217">
        <v>0</v>
      </c>
      <c r="J204" s="217">
        <v>267568</v>
      </c>
      <c r="K204" s="217">
        <f t="shared" si="29"/>
        <v>294055</v>
      </c>
      <c r="L204" s="217">
        <f t="shared" si="30"/>
        <v>0</v>
      </c>
      <c r="M204" s="217">
        <f t="shared" si="31"/>
        <v>0</v>
      </c>
      <c r="N204" s="217">
        <f t="shared" si="32"/>
        <v>26487</v>
      </c>
      <c r="O204" s="217">
        <f t="shared" si="33"/>
        <v>0</v>
      </c>
      <c r="P204" s="217">
        <f t="shared" si="34"/>
        <v>267568</v>
      </c>
      <c r="Q204" s="217">
        <f t="shared" si="35"/>
        <v>294055</v>
      </c>
      <c r="R204" s="280" t="s">
        <v>424</v>
      </c>
      <c r="S204" s="284" t="s">
        <v>1294</v>
      </c>
      <c r="T204" s="220">
        <f t="shared" si="36"/>
        <v>44907</v>
      </c>
      <c r="U204" s="212"/>
    </row>
    <row r="205" spans="1:21" s="209" customFormat="1" ht="31.5" x14ac:dyDescent="0.25">
      <c r="A205" s="213" t="s">
        <v>824</v>
      </c>
      <c r="B205" s="284" t="s">
        <v>1295</v>
      </c>
      <c r="C205" s="220">
        <v>44907</v>
      </c>
      <c r="D205" s="215" t="s">
        <v>404</v>
      </c>
      <c r="E205" s="217">
        <v>2800000</v>
      </c>
      <c r="F205" s="217">
        <v>0</v>
      </c>
      <c r="G205" s="217">
        <v>0</v>
      </c>
      <c r="H205" s="217">
        <v>0</v>
      </c>
      <c r="I205" s="217">
        <v>19000</v>
      </c>
      <c r="J205" s="217">
        <v>0</v>
      </c>
      <c r="K205" s="217">
        <f t="shared" si="29"/>
        <v>19000</v>
      </c>
      <c r="L205" s="217">
        <f t="shared" si="30"/>
        <v>0</v>
      </c>
      <c r="M205" s="217">
        <f t="shared" si="31"/>
        <v>0</v>
      </c>
      <c r="N205" s="217">
        <f t="shared" si="32"/>
        <v>0</v>
      </c>
      <c r="O205" s="217">
        <f t="shared" si="33"/>
        <v>19000</v>
      </c>
      <c r="P205" s="217">
        <f t="shared" si="34"/>
        <v>0</v>
      </c>
      <c r="Q205" s="217">
        <f t="shared" si="35"/>
        <v>19000</v>
      </c>
      <c r="R205" s="280" t="s">
        <v>424</v>
      </c>
      <c r="S205" s="284" t="s">
        <v>1296</v>
      </c>
      <c r="T205" s="220">
        <f t="shared" si="36"/>
        <v>44907</v>
      </c>
      <c r="U205" s="212"/>
    </row>
    <row r="206" spans="1:21" s="209" customFormat="1" ht="31.5" x14ac:dyDescent="0.25">
      <c r="A206" s="213" t="s">
        <v>825</v>
      </c>
      <c r="B206" s="284" t="s">
        <v>224</v>
      </c>
      <c r="C206" s="220">
        <v>44907</v>
      </c>
      <c r="D206" s="215" t="s">
        <v>404</v>
      </c>
      <c r="E206" s="217">
        <v>4500000</v>
      </c>
      <c r="F206" s="217">
        <v>0</v>
      </c>
      <c r="G206" s="217">
        <v>0</v>
      </c>
      <c r="H206" s="217">
        <v>60811</v>
      </c>
      <c r="I206" s="217">
        <v>0</v>
      </c>
      <c r="J206" s="217">
        <v>445946</v>
      </c>
      <c r="K206" s="217">
        <f t="shared" si="29"/>
        <v>506757</v>
      </c>
      <c r="L206" s="217">
        <f t="shared" si="30"/>
        <v>0</v>
      </c>
      <c r="M206" s="217">
        <f t="shared" si="31"/>
        <v>0</v>
      </c>
      <c r="N206" s="217">
        <f t="shared" si="32"/>
        <v>60811</v>
      </c>
      <c r="O206" s="217">
        <f t="shared" si="33"/>
        <v>0</v>
      </c>
      <c r="P206" s="217">
        <f t="shared" si="34"/>
        <v>445946</v>
      </c>
      <c r="Q206" s="217">
        <f t="shared" si="35"/>
        <v>506757</v>
      </c>
      <c r="R206" s="280" t="s">
        <v>424</v>
      </c>
      <c r="S206" s="284" t="s">
        <v>1297</v>
      </c>
      <c r="T206" s="220">
        <f t="shared" si="36"/>
        <v>44907</v>
      </c>
      <c r="U206" s="212"/>
    </row>
    <row r="207" spans="1:21" s="209" customFormat="1" ht="31.5" x14ac:dyDescent="0.25">
      <c r="A207" s="213" t="s">
        <v>826</v>
      </c>
      <c r="B207" s="284" t="s">
        <v>1298</v>
      </c>
      <c r="C207" s="220">
        <v>44907</v>
      </c>
      <c r="D207" s="215" t="s">
        <v>404</v>
      </c>
      <c r="E207" s="217">
        <v>3000000</v>
      </c>
      <c r="F207" s="217">
        <v>0</v>
      </c>
      <c r="G207" s="217">
        <v>0</v>
      </c>
      <c r="H207" s="217">
        <v>0</v>
      </c>
      <c r="I207" s="217">
        <v>21000</v>
      </c>
      <c r="J207" s="217">
        <v>0</v>
      </c>
      <c r="K207" s="217">
        <f t="shared" si="29"/>
        <v>21000</v>
      </c>
      <c r="L207" s="217">
        <f t="shared" si="30"/>
        <v>0</v>
      </c>
      <c r="M207" s="217">
        <f t="shared" si="31"/>
        <v>0</v>
      </c>
      <c r="N207" s="217">
        <f t="shared" si="32"/>
        <v>0</v>
      </c>
      <c r="O207" s="217">
        <f t="shared" si="33"/>
        <v>21000</v>
      </c>
      <c r="P207" s="217">
        <f t="shared" si="34"/>
        <v>0</v>
      </c>
      <c r="Q207" s="217">
        <f t="shared" si="35"/>
        <v>21000</v>
      </c>
      <c r="R207" s="280" t="s">
        <v>424</v>
      </c>
      <c r="S207" s="284" t="s">
        <v>1299</v>
      </c>
      <c r="T207" s="220">
        <f t="shared" si="36"/>
        <v>44907</v>
      </c>
      <c r="U207" s="212"/>
    </row>
    <row r="208" spans="1:21" s="209" customFormat="1" ht="31.5" x14ac:dyDescent="0.25">
      <c r="A208" s="213" t="s">
        <v>827</v>
      </c>
      <c r="B208" s="284" t="s">
        <v>1300</v>
      </c>
      <c r="C208" s="220">
        <v>44907</v>
      </c>
      <c r="D208" s="215" t="s">
        <v>404</v>
      </c>
      <c r="E208" s="217">
        <v>4500000</v>
      </c>
      <c r="F208" s="217">
        <v>0</v>
      </c>
      <c r="G208" s="217">
        <v>0</v>
      </c>
      <c r="H208" s="217">
        <v>60811</v>
      </c>
      <c r="I208" s="217">
        <v>0</v>
      </c>
      <c r="J208" s="217">
        <v>445946</v>
      </c>
      <c r="K208" s="217">
        <f t="shared" si="29"/>
        <v>506757</v>
      </c>
      <c r="L208" s="217">
        <f t="shared" si="30"/>
        <v>0</v>
      </c>
      <c r="M208" s="217">
        <f t="shared" si="31"/>
        <v>0</v>
      </c>
      <c r="N208" s="217">
        <f t="shared" si="32"/>
        <v>60811</v>
      </c>
      <c r="O208" s="217">
        <f t="shared" si="33"/>
        <v>0</v>
      </c>
      <c r="P208" s="217">
        <f t="shared" si="34"/>
        <v>445946</v>
      </c>
      <c r="Q208" s="217">
        <f t="shared" si="35"/>
        <v>506757</v>
      </c>
      <c r="R208" s="280" t="s">
        <v>424</v>
      </c>
      <c r="S208" s="284" t="s">
        <v>1301</v>
      </c>
      <c r="T208" s="220">
        <f t="shared" si="36"/>
        <v>44907</v>
      </c>
      <c r="U208" s="212"/>
    </row>
    <row r="209" spans="1:21" s="209" customFormat="1" ht="31.5" x14ac:dyDescent="0.25">
      <c r="A209" s="213" t="s">
        <v>828</v>
      </c>
      <c r="B209" s="284" t="s">
        <v>1302</v>
      </c>
      <c r="C209" s="220">
        <v>44907</v>
      </c>
      <c r="D209" s="215" t="s">
        <v>404</v>
      </c>
      <c r="E209" s="217">
        <v>3000000</v>
      </c>
      <c r="F209" s="217">
        <v>25000</v>
      </c>
      <c r="G209" s="217">
        <v>0</v>
      </c>
      <c r="H209" s="217">
        <v>0</v>
      </c>
      <c r="I209" s="217">
        <v>21000</v>
      </c>
      <c r="J209" s="217">
        <v>0</v>
      </c>
      <c r="K209" s="217">
        <f t="shared" si="29"/>
        <v>46000</v>
      </c>
      <c r="L209" s="217">
        <f t="shared" si="30"/>
        <v>25000</v>
      </c>
      <c r="M209" s="217">
        <f t="shared" si="31"/>
        <v>0</v>
      </c>
      <c r="N209" s="217">
        <f t="shared" si="32"/>
        <v>0</v>
      </c>
      <c r="O209" s="217">
        <f t="shared" si="33"/>
        <v>21000</v>
      </c>
      <c r="P209" s="217">
        <f t="shared" si="34"/>
        <v>0</v>
      </c>
      <c r="Q209" s="217">
        <f t="shared" si="35"/>
        <v>46000</v>
      </c>
      <c r="R209" s="280" t="s">
        <v>424</v>
      </c>
      <c r="S209" s="284" t="s">
        <v>1303</v>
      </c>
      <c r="T209" s="220">
        <f t="shared" si="36"/>
        <v>44907</v>
      </c>
      <c r="U209" s="212"/>
    </row>
    <row r="210" spans="1:21" s="209" customFormat="1" ht="31.5" x14ac:dyDescent="0.25">
      <c r="A210" s="213" t="s">
        <v>829</v>
      </c>
      <c r="B210" s="284" t="s">
        <v>116</v>
      </c>
      <c r="C210" s="220">
        <v>44907</v>
      </c>
      <c r="D210" s="215" t="s">
        <v>404</v>
      </c>
      <c r="E210" s="217">
        <v>3150000</v>
      </c>
      <c r="F210" s="217">
        <v>0</v>
      </c>
      <c r="G210" s="217">
        <v>0</v>
      </c>
      <c r="H210" s="217">
        <v>45271</v>
      </c>
      <c r="I210" s="217">
        <v>0</v>
      </c>
      <c r="J210" s="217">
        <v>331982</v>
      </c>
      <c r="K210" s="217">
        <f t="shared" si="29"/>
        <v>377253</v>
      </c>
      <c r="L210" s="217">
        <f t="shared" si="30"/>
        <v>0</v>
      </c>
      <c r="M210" s="217">
        <f t="shared" si="31"/>
        <v>0</v>
      </c>
      <c r="N210" s="217">
        <f t="shared" si="32"/>
        <v>45271</v>
      </c>
      <c r="O210" s="217">
        <f t="shared" si="33"/>
        <v>0</v>
      </c>
      <c r="P210" s="217">
        <f t="shared" si="34"/>
        <v>331982</v>
      </c>
      <c r="Q210" s="217">
        <f t="shared" si="35"/>
        <v>377253</v>
      </c>
      <c r="R210" s="280" t="s">
        <v>424</v>
      </c>
      <c r="S210" s="284" t="s">
        <v>1304</v>
      </c>
      <c r="T210" s="220">
        <f t="shared" si="36"/>
        <v>44907</v>
      </c>
      <c r="U210" s="212"/>
    </row>
    <row r="211" spans="1:21" s="209" customFormat="1" ht="31.5" x14ac:dyDescent="0.25">
      <c r="A211" s="213" t="s">
        <v>830</v>
      </c>
      <c r="B211" s="284" t="s">
        <v>1305</v>
      </c>
      <c r="C211" s="220">
        <v>44907</v>
      </c>
      <c r="D211" s="215" t="s">
        <v>404</v>
      </c>
      <c r="E211" s="217">
        <v>3350000</v>
      </c>
      <c r="F211" s="217">
        <v>27500</v>
      </c>
      <c r="G211" s="217">
        <v>0</v>
      </c>
      <c r="H211" s="217">
        <v>0</v>
      </c>
      <c r="I211" s="217">
        <v>24000</v>
      </c>
      <c r="J211" s="217">
        <v>0</v>
      </c>
      <c r="K211" s="217">
        <f t="shared" si="29"/>
        <v>51500</v>
      </c>
      <c r="L211" s="217">
        <f t="shared" si="30"/>
        <v>27500</v>
      </c>
      <c r="M211" s="217">
        <f t="shared" si="31"/>
        <v>0</v>
      </c>
      <c r="N211" s="217">
        <f t="shared" si="32"/>
        <v>0</v>
      </c>
      <c r="O211" s="217">
        <f t="shared" si="33"/>
        <v>24000</v>
      </c>
      <c r="P211" s="217">
        <f t="shared" si="34"/>
        <v>0</v>
      </c>
      <c r="Q211" s="217">
        <f t="shared" si="35"/>
        <v>51500</v>
      </c>
      <c r="R211" s="280" t="s">
        <v>424</v>
      </c>
      <c r="S211" s="284" t="s">
        <v>1306</v>
      </c>
      <c r="T211" s="220">
        <f t="shared" si="36"/>
        <v>44907</v>
      </c>
      <c r="U211" s="212"/>
    </row>
    <row r="212" spans="1:21" s="209" customFormat="1" ht="31.5" x14ac:dyDescent="0.25">
      <c r="A212" s="213" t="s">
        <v>831</v>
      </c>
      <c r="B212" s="284" t="s">
        <v>1307</v>
      </c>
      <c r="C212" s="220">
        <v>44907</v>
      </c>
      <c r="D212" s="215" t="s">
        <v>404</v>
      </c>
      <c r="E212" s="217">
        <v>2300000</v>
      </c>
      <c r="F212" s="217">
        <v>27500</v>
      </c>
      <c r="G212" s="217">
        <v>0</v>
      </c>
      <c r="H212" s="217">
        <v>0</v>
      </c>
      <c r="I212" s="217">
        <v>15000</v>
      </c>
      <c r="J212" s="217">
        <v>0</v>
      </c>
      <c r="K212" s="217">
        <f t="shared" si="29"/>
        <v>42500</v>
      </c>
      <c r="L212" s="217">
        <f t="shared" si="30"/>
        <v>27500</v>
      </c>
      <c r="M212" s="217">
        <f t="shared" si="31"/>
        <v>0</v>
      </c>
      <c r="N212" s="217">
        <f t="shared" si="32"/>
        <v>0</v>
      </c>
      <c r="O212" s="217">
        <f t="shared" si="33"/>
        <v>15000</v>
      </c>
      <c r="P212" s="217">
        <f t="shared" si="34"/>
        <v>0</v>
      </c>
      <c r="Q212" s="217">
        <f t="shared" si="35"/>
        <v>42500</v>
      </c>
      <c r="R212" s="280" t="s">
        <v>424</v>
      </c>
      <c r="S212" s="284" t="s">
        <v>1308</v>
      </c>
      <c r="T212" s="220">
        <f t="shared" si="36"/>
        <v>44907</v>
      </c>
      <c r="U212" s="212"/>
    </row>
    <row r="213" spans="1:21" s="209" customFormat="1" ht="31.5" x14ac:dyDescent="0.25">
      <c r="A213" s="213" t="s">
        <v>832</v>
      </c>
      <c r="B213" s="284" t="s">
        <v>130</v>
      </c>
      <c r="C213" s="220">
        <v>44907</v>
      </c>
      <c r="D213" s="215" t="s">
        <v>404</v>
      </c>
      <c r="E213" s="217">
        <v>2700000</v>
      </c>
      <c r="F213" s="217">
        <v>0</v>
      </c>
      <c r="G213" s="217">
        <v>0</v>
      </c>
      <c r="H213" s="217">
        <v>36487</v>
      </c>
      <c r="I213" s="217"/>
      <c r="J213" s="217">
        <v>267568</v>
      </c>
      <c r="K213" s="217">
        <f t="shared" si="29"/>
        <v>304055</v>
      </c>
      <c r="L213" s="217">
        <f t="shared" si="30"/>
        <v>0</v>
      </c>
      <c r="M213" s="217">
        <f t="shared" si="31"/>
        <v>0</v>
      </c>
      <c r="N213" s="217">
        <f t="shared" si="32"/>
        <v>36487</v>
      </c>
      <c r="O213" s="217">
        <f t="shared" si="33"/>
        <v>0</v>
      </c>
      <c r="P213" s="217">
        <f t="shared" si="34"/>
        <v>267568</v>
      </c>
      <c r="Q213" s="217">
        <f t="shared" si="35"/>
        <v>304055</v>
      </c>
      <c r="R213" s="280" t="s">
        <v>424</v>
      </c>
      <c r="S213" s="284" t="s">
        <v>1309</v>
      </c>
      <c r="T213" s="220">
        <f t="shared" si="36"/>
        <v>44907</v>
      </c>
      <c r="U213" s="212"/>
    </row>
    <row r="214" spans="1:21" s="209" customFormat="1" ht="31.5" x14ac:dyDescent="0.25">
      <c r="A214" s="213" t="s">
        <v>833</v>
      </c>
      <c r="B214" s="284" t="s">
        <v>1310</v>
      </c>
      <c r="C214" s="220">
        <v>44907</v>
      </c>
      <c r="D214" s="215" t="s">
        <v>404</v>
      </c>
      <c r="E214" s="217">
        <v>2750000</v>
      </c>
      <c r="F214" s="217">
        <v>27500</v>
      </c>
      <c r="G214" s="217">
        <v>0</v>
      </c>
      <c r="H214" s="217">
        <v>0</v>
      </c>
      <c r="I214" s="217">
        <v>18000</v>
      </c>
      <c r="J214" s="217">
        <v>0</v>
      </c>
      <c r="K214" s="217">
        <f t="shared" si="29"/>
        <v>45500</v>
      </c>
      <c r="L214" s="217">
        <f t="shared" si="30"/>
        <v>27500</v>
      </c>
      <c r="M214" s="217">
        <f t="shared" si="31"/>
        <v>0</v>
      </c>
      <c r="N214" s="217">
        <f t="shared" si="32"/>
        <v>0</v>
      </c>
      <c r="O214" s="217">
        <f t="shared" si="33"/>
        <v>18000</v>
      </c>
      <c r="P214" s="217">
        <f t="shared" si="34"/>
        <v>0</v>
      </c>
      <c r="Q214" s="217">
        <f t="shared" si="35"/>
        <v>45500</v>
      </c>
      <c r="R214" s="280" t="s">
        <v>424</v>
      </c>
      <c r="S214" s="284" t="s">
        <v>1311</v>
      </c>
      <c r="T214" s="220">
        <f t="shared" si="36"/>
        <v>44907</v>
      </c>
      <c r="U214" s="212"/>
    </row>
    <row r="215" spans="1:21" s="209" customFormat="1" ht="31.5" x14ac:dyDescent="0.25">
      <c r="A215" s="213" t="s">
        <v>834</v>
      </c>
      <c r="B215" s="284" t="s">
        <v>1312</v>
      </c>
      <c r="C215" s="220">
        <v>44907</v>
      </c>
      <c r="D215" s="215" t="s">
        <v>404</v>
      </c>
      <c r="E215" s="217">
        <v>5000000</v>
      </c>
      <c r="F215" s="217">
        <v>0</v>
      </c>
      <c r="G215" s="217">
        <v>0</v>
      </c>
      <c r="H215" s="217">
        <v>0</v>
      </c>
      <c r="I215" s="217">
        <v>40000</v>
      </c>
      <c r="J215" s="217">
        <v>0</v>
      </c>
      <c r="K215" s="217">
        <f t="shared" si="29"/>
        <v>40000</v>
      </c>
      <c r="L215" s="217">
        <f t="shared" si="30"/>
        <v>0</v>
      </c>
      <c r="M215" s="217">
        <f t="shared" si="31"/>
        <v>0</v>
      </c>
      <c r="N215" s="217">
        <f t="shared" si="32"/>
        <v>0</v>
      </c>
      <c r="O215" s="217">
        <f t="shared" si="33"/>
        <v>40000</v>
      </c>
      <c r="P215" s="217">
        <f t="shared" si="34"/>
        <v>0</v>
      </c>
      <c r="Q215" s="217">
        <f t="shared" si="35"/>
        <v>40000</v>
      </c>
      <c r="R215" s="280" t="s">
        <v>424</v>
      </c>
      <c r="S215" s="284" t="s">
        <v>1313</v>
      </c>
      <c r="T215" s="220">
        <f t="shared" si="36"/>
        <v>44907</v>
      </c>
      <c r="U215" s="212"/>
    </row>
    <row r="216" spans="1:21" s="209" customFormat="1" ht="31.5" x14ac:dyDescent="0.25">
      <c r="A216" s="213" t="s">
        <v>835</v>
      </c>
      <c r="B216" s="284" t="s">
        <v>1314</v>
      </c>
      <c r="C216" s="220">
        <v>44907</v>
      </c>
      <c r="D216" s="215" t="s">
        <v>404</v>
      </c>
      <c r="E216" s="217">
        <v>5000000</v>
      </c>
      <c r="F216" s="217">
        <v>0</v>
      </c>
      <c r="G216" s="217">
        <v>0</v>
      </c>
      <c r="H216" s="217">
        <v>0</v>
      </c>
      <c r="I216" s="217">
        <v>40000</v>
      </c>
      <c r="J216" s="217">
        <v>0</v>
      </c>
      <c r="K216" s="217">
        <f t="shared" si="29"/>
        <v>40000</v>
      </c>
      <c r="L216" s="217">
        <f t="shared" si="30"/>
        <v>0</v>
      </c>
      <c r="M216" s="217">
        <f t="shared" si="31"/>
        <v>0</v>
      </c>
      <c r="N216" s="217">
        <f t="shared" si="32"/>
        <v>0</v>
      </c>
      <c r="O216" s="217">
        <f t="shared" si="33"/>
        <v>40000</v>
      </c>
      <c r="P216" s="217">
        <f t="shared" si="34"/>
        <v>0</v>
      </c>
      <c r="Q216" s="217">
        <f t="shared" si="35"/>
        <v>40000</v>
      </c>
      <c r="R216" s="280" t="s">
        <v>424</v>
      </c>
      <c r="S216" s="284" t="s">
        <v>1315</v>
      </c>
      <c r="T216" s="220">
        <f t="shared" si="36"/>
        <v>44907</v>
      </c>
      <c r="U216" s="212"/>
    </row>
    <row r="217" spans="1:21" s="209" customFormat="1" ht="31.5" x14ac:dyDescent="0.25">
      <c r="A217" s="213" t="s">
        <v>836</v>
      </c>
      <c r="B217" s="284" t="s">
        <v>1316</v>
      </c>
      <c r="C217" s="220">
        <v>44907</v>
      </c>
      <c r="D217" s="215" t="s">
        <v>404</v>
      </c>
      <c r="E217" s="217">
        <v>2500000</v>
      </c>
      <c r="F217" s="217">
        <v>27500</v>
      </c>
      <c r="G217" s="217">
        <v>0</v>
      </c>
      <c r="H217" s="217">
        <v>0</v>
      </c>
      <c r="I217" s="217">
        <v>17000</v>
      </c>
      <c r="J217" s="217">
        <v>0</v>
      </c>
      <c r="K217" s="217">
        <f t="shared" si="29"/>
        <v>44500</v>
      </c>
      <c r="L217" s="217">
        <f t="shared" si="30"/>
        <v>27500</v>
      </c>
      <c r="M217" s="217">
        <f t="shared" si="31"/>
        <v>0</v>
      </c>
      <c r="N217" s="217">
        <f t="shared" si="32"/>
        <v>0</v>
      </c>
      <c r="O217" s="217">
        <f t="shared" si="33"/>
        <v>17000</v>
      </c>
      <c r="P217" s="217">
        <f t="shared" si="34"/>
        <v>0</v>
      </c>
      <c r="Q217" s="217">
        <f t="shared" si="35"/>
        <v>44500</v>
      </c>
      <c r="R217" s="280" t="s">
        <v>424</v>
      </c>
      <c r="S217" s="284" t="s">
        <v>1317</v>
      </c>
      <c r="T217" s="220">
        <f t="shared" si="36"/>
        <v>44907</v>
      </c>
      <c r="U217" s="212"/>
    </row>
    <row r="218" spans="1:21" s="209" customFormat="1" ht="31.5" x14ac:dyDescent="0.25">
      <c r="A218" s="213" t="s">
        <v>837</v>
      </c>
      <c r="B218" s="284" t="s">
        <v>1318</v>
      </c>
      <c r="C218" s="220">
        <v>44907</v>
      </c>
      <c r="D218" s="215" t="s">
        <v>404</v>
      </c>
      <c r="E218" s="217">
        <v>3000000</v>
      </c>
      <c r="F218" s="217">
        <v>27500</v>
      </c>
      <c r="G218" s="217">
        <v>0</v>
      </c>
      <c r="H218" s="217">
        <v>0</v>
      </c>
      <c r="I218" s="217">
        <v>105000</v>
      </c>
      <c r="J218" s="217">
        <v>0</v>
      </c>
      <c r="K218" s="217">
        <f t="shared" si="29"/>
        <v>132500</v>
      </c>
      <c r="L218" s="217">
        <f t="shared" si="30"/>
        <v>27500</v>
      </c>
      <c r="M218" s="217">
        <f t="shared" si="31"/>
        <v>0</v>
      </c>
      <c r="N218" s="217">
        <f t="shared" si="32"/>
        <v>0</v>
      </c>
      <c r="O218" s="217">
        <f t="shared" si="33"/>
        <v>105000</v>
      </c>
      <c r="P218" s="217">
        <f t="shared" si="34"/>
        <v>0</v>
      </c>
      <c r="Q218" s="217">
        <f t="shared" si="35"/>
        <v>132500</v>
      </c>
      <c r="R218" s="280" t="s">
        <v>424</v>
      </c>
      <c r="S218" s="284" t="s">
        <v>1319</v>
      </c>
      <c r="T218" s="220">
        <f t="shared" si="36"/>
        <v>44907</v>
      </c>
      <c r="U218" s="212"/>
    </row>
    <row r="219" spans="1:21" s="209" customFormat="1" ht="31.5" x14ac:dyDescent="0.25">
      <c r="A219" s="213" t="s">
        <v>838</v>
      </c>
      <c r="B219" s="284" t="s">
        <v>1320</v>
      </c>
      <c r="C219" s="220">
        <v>44907</v>
      </c>
      <c r="D219" s="215" t="s">
        <v>404</v>
      </c>
      <c r="E219" s="217">
        <v>5900000</v>
      </c>
      <c r="F219" s="217">
        <v>0</v>
      </c>
      <c r="G219" s="217">
        <v>0</v>
      </c>
      <c r="H219" s="217">
        <v>0</v>
      </c>
      <c r="I219" s="217">
        <v>27000</v>
      </c>
      <c r="J219" s="217">
        <v>0</v>
      </c>
      <c r="K219" s="217">
        <f t="shared" si="29"/>
        <v>27000</v>
      </c>
      <c r="L219" s="217">
        <f t="shared" si="30"/>
        <v>0</v>
      </c>
      <c r="M219" s="217">
        <f t="shared" si="31"/>
        <v>0</v>
      </c>
      <c r="N219" s="217">
        <f t="shared" si="32"/>
        <v>0</v>
      </c>
      <c r="O219" s="217">
        <f t="shared" si="33"/>
        <v>27000</v>
      </c>
      <c r="P219" s="217">
        <f t="shared" si="34"/>
        <v>0</v>
      </c>
      <c r="Q219" s="217">
        <f t="shared" si="35"/>
        <v>27000</v>
      </c>
      <c r="R219" s="280" t="s">
        <v>424</v>
      </c>
      <c r="S219" s="284" t="s">
        <v>1321</v>
      </c>
      <c r="T219" s="220">
        <f t="shared" si="36"/>
        <v>44907</v>
      </c>
      <c r="U219" s="212"/>
    </row>
    <row r="220" spans="1:21" s="209" customFormat="1" ht="31.5" x14ac:dyDescent="0.25">
      <c r="A220" s="213" t="s">
        <v>839</v>
      </c>
      <c r="B220" s="284" t="s">
        <v>1322</v>
      </c>
      <c r="C220" s="220">
        <v>44907</v>
      </c>
      <c r="D220" s="215" t="s">
        <v>404</v>
      </c>
      <c r="E220" s="217">
        <v>3000000</v>
      </c>
      <c r="F220" s="217">
        <v>0</v>
      </c>
      <c r="G220" s="217">
        <v>0</v>
      </c>
      <c r="H220" s="217">
        <v>40541</v>
      </c>
      <c r="I220" s="217">
        <v>0</v>
      </c>
      <c r="J220" s="217">
        <v>297298</v>
      </c>
      <c r="K220" s="217">
        <f t="shared" si="29"/>
        <v>337839</v>
      </c>
      <c r="L220" s="217">
        <f t="shared" si="30"/>
        <v>0</v>
      </c>
      <c r="M220" s="217">
        <f t="shared" si="31"/>
        <v>0</v>
      </c>
      <c r="N220" s="217">
        <f t="shared" si="32"/>
        <v>40541</v>
      </c>
      <c r="O220" s="217">
        <f t="shared" si="33"/>
        <v>0</v>
      </c>
      <c r="P220" s="217">
        <f t="shared" si="34"/>
        <v>297298</v>
      </c>
      <c r="Q220" s="217">
        <f t="shared" si="35"/>
        <v>337839</v>
      </c>
      <c r="R220" s="280" t="s">
        <v>424</v>
      </c>
      <c r="S220" s="284" t="s">
        <v>1323</v>
      </c>
      <c r="T220" s="220">
        <f t="shared" si="36"/>
        <v>44907</v>
      </c>
      <c r="U220" s="212"/>
    </row>
    <row r="221" spans="1:21" s="209" customFormat="1" ht="31.5" x14ac:dyDescent="0.25">
      <c r="A221" s="213" t="s">
        <v>840</v>
      </c>
      <c r="B221" s="284" t="s">
        <v>1324</v>
      </c>
      <c r="C221" s="220">
        <v>44907</v>
      </c>
      <c r="D221" s="215" t="s">
        <v>404</v>
      </c>
      <c r="E221" s="217">
        <v>300000</v>
      </c>
      <c r="F221" s="217">
        <v>0</v>
      </c>
      <c r="G221" s="217">
        <v>0</v>
      </c>
      <c r="H221" s="217">
        <v>0</v>
      </c>
      <c r="I221" s="217">
        <v>21000</v>
      </c>
      <c r="J221" s="217">
        <v>0</v>
      </c>
      <c r="K221" s="217">
        <f t="shared" si="29"/>
        <v>21000</v>
      </c>
      <c r="L221" s="217">
        <f t="shared" si="30"/>
        <v>0</v>
      </c>
      <c r="M221" s="217">
        <f t="shared" si="31"/>
        <v>0</v>
      </c>
      <c r="N221" s="217">
        <f t="shared" si="32"/>
        <v>0</v>
      </c>
      <c r="O221" s="217">
        <f t="shared" si="33"/>
        <v>21000</v>
      </c>
      <c r="P221" s="217">
        <f t="shared" si="34"/>
        <v>0</v>
      </c>
      <c r="Q221" s="217">
        <f t="shared" si="35"/>
        <v>21000</v>
      </c>
      <c r="R221" s="280" t="s">
        <v>424</v>
      </c>
      <c r="S221" s="284" t="s">
        <v>1325</v>
      </c>
      <c r="T221" s="220">
        <f t="shared" si="36"/>
        <v>44907</v>
      </c>
      <c r="U221" s="212"/>
    </row>
    <row r="222" spans="1:21" s="209" customFormat="1" ht="31.5" x14ac:dyDescent="0.25">
      <c r="A222" s="213" t="s">
        <v>841</v>
      </c>
      <c r="B222" s="284" t="s">
        <v>1326</v>
      </c>
      <c r="C222" s="220">
        <v>44907</v>
      </c>
      <c r="D222" s="215" t="s">
        <v>404</v>
      </c>
      <c r="E222" s="217">
        <v>2850000</v>
      </c>
      <c r="F222" s="217">
        <v>0</v>
      </c>
      <c r="G222" s="217">
        <v>0</v>
      </c>
      <c r="H222" s="217">
        <v>0</v>
      </c>
      <c r="I222" s="217">
        <v>14000</v>
      </c>
      <c r="J222" s="217">
        <v>0</v>
      </c>
      <c r="K222" s="217">
        <f t="shared" si="29"/>
        <v>14000</v>
      </c>
      <c r="L222" s="217">
        <f t="shared" si="30"/>
        <v>0</v>
      </c>
      <c r="M222" s="217">
        <f t="shared" si="31"/>
        <v>0</v>
      </c>
      <c r="N222" s="217">
        <f t="shared" si="32"/>
        <v>0</v>
      </c>
      <c r="O222" s="217">
        <f t="shared" si="33"/>
        <v>14000</v>
      </c>
      <c r="P222" s="217">
        <f t="shared" si="34"/>
        <v>0</v>
      </c>
      <c r="Q222" s="217">
        <f t="shared" si="35"/>
        <v>14000</v>
      </c>
      <c r="R222" s="280" t="s">
        <v>424</v>
      </c>
      <c r="S222" s="284" t="s">
        <v>1327</v>
      </c>
      <c r="T222" s="220">
        <f t="shared" si="36"/>
        <v>44907</v>
      </c>
      <c r="U222" s="212"/>
    </row>
    <row r="223" spans="1:21" s="209" customFormat="1" ht="31.5" x14ac:dyDescent="0.25">
      <c r="A223" s="213" t="s">
        <v>842</v>
      </c>
      <c r="B223" s="284" t="s">
        <v>1328</v>
      </c>
      <c r="C223" s="220">
        <v>44907</v>
      </c>
      <c r="D223" s="215" t="s">
        <v>404</v>
      </c>
      <c r="E223" s="217">
        <v>2900000</v>
      </c>
      <c r="F223" s="217">
        <v>45000</v>
      </c>
      <c r="G223" s="217">
        <v>0</v>
      </c>
      <c r="H223" s="217">
        <v>0</v>
      </c>
      <c r="I223" s="217">
        <v>16000</v>
      </c>
      <c r="J223" s="217">
        <v>0</v>
      </c>
      <c r="K223" s="217">
        <f t="shared" si="29"/>
        <v>61000</v>
      </c>
      <c r="L223" s="217">
        <f t="shared" si="30"/>
        <v>45000</v>
      </c>
      <c r="M223" s="217">
        <f t="shared" si="31"/>
        <v>0</v>
      </c>
      <c r="N223" s="217">
        <f t="shared" si="32"/>
        <v>0</v>
      </c>
      <c r="O223" s="217">
        <f t="shared" si="33"/>
        <v>16000</v>
      </c>
      <c r="P223" s="217">
        <f t="shared" si="34"/>
        <v>0</v>
      </c>
      <c r="Q223" s="217">
        <f t="shared" si="35"/>
        <v>61000</v>
      </c>
      <c r="R223" s="280" t="s">
        <v>424</v>
      </c>
      <c r="S223" s="284" t="s">
        <v>1329</v>
      </c>
      <c r="T223" s="220">
        <f t="shared" si="36"/>
        <v>44907</v>
      </c>
      <c r="U223" s="212"/>
    </row>
    <row r="224" spans="1:21" s="209" customFormat="1" ht="31.5" x14ac:dyDescent="0.25">
      <c r="A224" s="213" t="s">
        <v>843</v>
      </c>
      <c r="B224" s="284" t="s">
        <v>1330</v>
      </c>
      <c r="C224" s="220">
        <v>44907</v>
      </c>
      <c r="D224" s="215" t="s">
        <v>404</v>
      </c>
      <c r="E224" s="217">
        <v>5000000</v>
      </c>
      <c r="F224" s="217">
        <v>0</v>
      </c>
      <c r="G224" s="217">
        <v>0</v>
      </c>
      <c r="H224" s="217">
        <v>0</v>
      </c>
      <c r="I224" s="217">
        <v>24000</v>
      </c>
      <c r="J224" s="217">
        <v>0</v>
      </c>
      <c r="K224" s="217">
        <f t="shared" si="29"/>
        <v>24000</v>
      </c>
      <c r="L224" s="217">
        <f t="shared" si="30"/>
        <v>0</v>
      </c>
      <c r="M224" s="217">
        <f t="shared" si="31"/>
        <v>0</v>
      </c>
      <c r="N224" s="217">
        <f t="shared" si="32"/>
        <v>0</v>
      </c>
      <c r="O224" s="217">
        <f t="shared" si="33"/>
        <v>24000</v>
      </c>
      <c r="P224" s="217">
        <f t="shared" si="34"/>
        <v>0</v>
      </c>
      <c r="Q224" s="217">
        <f t="shared" si="35"/>
        <v>24000</v>
      </c>
      <c r="R224" s="280" t="s">
        <v>424</v>
      </c>
      <c r="S224" s="284" t="s">
        <v>1331</v>
      </c>
      <c r="T224" s="220">
        <f t="shared" si="36"/>
        <v>44907</v>
      </c>
      <c r="U224" s="212"/>
    </row>
    <row r="225" spans="1:21" s="209" customFormat="1" ht="31.5" x14ac:dyDescent="0.25">
      <c r="A225" s="213" t="s">
        <v>844</v>
      </c>
      <c r="B225" s="284" t="s">
        <v>1332</v>
      </c>
      <c r="C225" s="220">
        <v>44907</v>
      </c>
      <c r="D225" s="215" t="s">
        <v>404</v>
      </c>
      <c r="E225" s="217">
        <v>4500000</v>
      </c>
      <c r="F225" s="217">
        <v>40000</v>
      </c>
      <c r="G225" s="217">
        <v>0</v>
      </c>
      <c r="H225" s="217">
        <v>0</v>
      </c>
      <c r="I225" s="217">
        <v>20000</v>
      </c>
      <c r="J225" s="217">
        <v>0</v>
      </c>
      <c r="K225" s="217">
        <f t="shared" si="29"/>
        <v>60000</v>
      </c>
      <c r="L225" s="217">
        <f t="shared" si="30"/>
        <v>40000</v>
      </c>
      <c r="M225" s="217">
        <f t="shared" si="31"/>
        <v>0</v>
      </c>
      <c r="N225" s="217">
        <f t="shared" si="32"/>
        <v>0</v>
      </c>
      <c r="O225" s="217">
        <f t="shared" si="33"/>
        <v>20000</v>
      </c>
      <c r="P225" s="217">
        <f t="shared" si="34"/>
        <v>0</v>
      </c>
      <c r="Q225" s="217">
        <f t="shared" si="35"/>
        <v>60000</v>
      </c>
      <c r="R225" s="280" t="s">
        <v>424</v>
      </c>
      <c r="S225" s="284" t="s">
        <v>1333</v>
      </c>
      <c r="T225" s="220">
        <f t="shared" si="36"/>
        <v>44907</v>
      </c>
      <c r="U225" s="212"/>
    </row>
    <row r="226" spans="1:21" s="209" customFormat="1" ht="31.5" x14ac:dyDescent="0.25">
      <c r="A226" s="213" t="s">
        <v>845</v>
      </c>
      <c r="B226" s="284" t="s">
        <v>1334</v>
      </c>
      <c r="C226" s="220">
        <v>44907</v>
      </c>
      <c r="D226" s="215" t="s">
        <v>404</v>
      </c>
      <c r="E226" s="217">
        <v>4500000</v>
      </c>
      <c r="F226" s="217">
        <v>0</v>
      </c>
      <c r="G226" s="217">
        <v>0</v>
      </c>
      <c r="H226" s="217">
        <v>60811</v>
      </c>
      <c r="I226" s="217">
        <v>0</v>
      </c>
      <c r="J226" s="217">
        <v>445946</v>
      </c>
      <c r="K226" s="217">
        <f t="shared" si="29"/>
        <v>506757</v>
      </c>
      <c r="L226" s="217">
        <f t="shared" si="30"/>
        <v>0</v>
      </c>
      <c r="M226" s="217">
        <f t="shared" si="31"/>
        <v>0</v>
      </c>
      <c r="N226" s="217">
        <f t="shared" si="32"/>
        <v>60811</v>
      </c>
      <c r="O226" s="217">
        <f t="shared" si="33"/>
        <v>0</v>
      </c>
      <c r="P226" s="217">
        <f t="shared" si="34"/>
        <v>445946</v>
      </c>
      <c r="Q226" s="217">
        <f t="shared" si="35"/>
        <v>506757</v>
      </c>
      <c r="R226" s="280" t="s">
        <v>424</v>
      </c>
      <c r="S226" s="284" t="s">
        <v>1335</v>
      </c>
      <c r="T226" s="220">
        <f t="shared" si="36"/>
        <v>44907</v>
      </c>
      <c r="U226" s="212"/>
    </row>
    <row r="227" spans="1:21" s="209" customFormat="1" ht="31.5" x14ac:dyDescent="0.25">
      <c r="A227" s="213" t="s">
        <v>846</v>
      </c>
      <c r="B227" s="284" t="s">
        <v>1336</v>
      </c>
      <c r="C227" s="220">
        <v>44907</v>
      </c>
      <c r="D227" s="215" t="s">
        <v>404</v>
      </c>
      <c r="E227" s="217">
        <v>4500000</v>
      </c>
      <c r="F227" s="217">
        <v>40000</v>
      </c>
      <c r="G227" s="217">
        <v>0</v>
      </c>
      <c r="H227" s="217">
        <v>0</v>
      </c>
      <c r="I227" s="217">
        <v>28000</v>
      </c>
      <c r="J227" s="217">
        <v>0</v>
      </c>
      <c r="K227" s="217">
        <f t="shared" si="29"/>
        <v>68000</v>
      </c>
      <c r="L227" s="217">
        <f t="shared" si="30"/>
        <v>40000</v>
      </c>
      <c r="M227" s="217">
        <f t="shared" si="31"/>
        <v>0</v>
      </c>
      <c r="N227" s="217">
        <f t="shared" si="32"/>
        <v>0</v>
      </c>
      <c r="O227" s="217">
        <f t="shared" si="33"/>
        <v>28000</v>
      </c>
      <c r="P227" s="217">
        <f t="shared" si="34"/>
        <v>0</v>
      </c>
      <c r="Q227" s="217">
        <f t="shared" si="35"/>
        <v>68000</v>
      </c>
      <c r="R227" s="280" t="s">
        <v>424</v>
      </c>
      <c r="S227" s="284" t="s">
        <v>1337</v>
      </c>
      <c r="T227" s="220">
        <f t="shared" si="36"/>
        <v>44907</v>
      </c>
      <c r="U227" s="212"/>
    </row>
    <row r="228" spans="1:21" s="209" customFormat="1" ht="31.5" x14ac:dyDescent="0.25">
      <c r="A228" s="213" t="s">
        <v>847</v>
      </c>
      <c r="B228" s="284" t="s">
        <v>1338</v>
      </c>
      <c r="C228" s="220">
        <v>44907</v>
      </c>
      <c r="D228" s="215" t="s">
        <v>404</v>
      </c>
      <c r="E228" s="217">
        <v>6400000</v>
      </c>
      <c r="F228" s="217">
        <v>70000</v>
      </c>
      <c r="G228" s="217">
        <v>0</v>
      </c>
      <c r="H228" s="217">
        <v>0</v>
      </c>
      <c r="I228" s="217">
        <v>34000</v>
      </c>
      <c r="J228" s="217">
        <v>0</v>
      </c>
      <c r="K228" s="217">
        <f t="shared" si="29"/>
        <v>104000</v>
      </c>
      <c r="L228" s="217">
        <f t="shared" si="30"/>
        <v>70000</v>
      </c>
      <c r="M228" s="217">
        <f t="shared" si="31"/>
        <v>0</v>
      </c>
      <c r="N228" s="217">
        <f t="shared" si="32"/>
        <v>0</v>
      </c>
      <c r="O228" s="217">
        <f t="shared" si="33"/>
        <v>34000</v>
      </c>
      <c r="P228" s="217">
        <f t="shared" si="34"/>
        <v>0</v>
      </c>
      <c r="Q228" s="217">
        <f t="shared" si="35"/>
        <v>104000</v>
      </c>
      <c r="R228" s="280" t="s">
        <v>424</v>
      </c>
      <c r="S228" s="284" t="s">
        <v>1339</v>
      </c>
      <c r="T228" s="220">
        <f t="shared" si="36"/>
        <v>44907</v>
      </c>
      <c r="U228" s="212"/>
    </row>
    <row r="229" spans="1:21" s="209" customFormat="1" ht="31.5" x14ac:dyDescent="0.25">
      <c r="A229" s="213" t="s">
        <v>848</v>
      </c>
      <c r="B229" s="284" t="s">
        <v>1340</v>
      </c>
      <c r="C229" s="220">
        <v>44907</v>
      </c>
      <c r="D229" s="215" t="s">
        <v>404</v>
      </c>
      <c r="E229" s="217">
        <v>1000000</v>
      </c>
      <c r="F229" s="217">
        <v>0</v>
      </c>
      <c r="G229" s="217">
        <v>0</v>
      </c>
      <c r="H229" s="217">
        <v>0</v>
      </c>
      <c r="I229" s="217">
        <v>4200</v>
      </c>
      <c r="J229" s="217">
        <v>0</v>
      </c>
      <c r="K229" s="217">
        <f t="shared" si="29"/>
        <v>4200</v>
      </c>
      <c r="L229" s="217">
        <f t="shared" si="30"/>
        <v>0</v>
      </c>
      <c r="M229" s="217">
        <f t="shared" si="31"/>
        <v>0</v>
      </c>
      <c r="N229" s="217">
        <f t="shared" si="32"/>
        <v>0</v>
      </c>
      <c r="O229" s="217">
        <f t="shared" si="33"/>
        <v>4200</v>
      </c>
      <c r="P229" s="217">
        <f t="shared" si="34"/>
        <v>0</v>
      </c>
      <c r="Q229" s="217">
        <f t="shared" si="35"/>
        <v>4200</v>
      </c>
      <c r="R229" s="280" t="s">
        <v>424</v>
      </c>
      <c r="S229" s="284" t="s">
        <v>1341</v>
      </c>
      <c r="T229" s="220">
        <f t="shared" si="36"/>
        <v>44907</v>
      </c>
      <c r="U229" s="212"/>
    </row>
    <row r="230" spans="1:21" s="209" customFormat="1" ht="31.5" x14ac:dyDescent="0.25">
      <c r="A230" s="213" t="s">
        <v>849</v>
      </c>
      <c r="B230" s="284" t="s">
        <v>1342</v>
      </c>
      <c r="C230" s="220">
        <v>44907</v>
      </c>
      <c r="D230" s="215" t="s">
        <v>404</v>
      </c>
      <c r="E230" s="217">
        <v>4500000</v>
      </c>
      <c r="F230" s="217">
        <v>40000</v>
      </c>
      <c r="G230" s="217">
        <v>0</v>
      </c>
      <c r="H230" s="217">
        <v>0</v>
      </c>
      <c r="I230" s="217">
        <v>24000</v>
      </c>
      <c r="J230" s="217">
        <v>0</v>
      </c>
      <c r="K230" s="217">
        <f t="shared" si="29"/>
        <v>64000</v>
      </c>
      <c r="L230" s="217">
        <f t="shared" si="30"/>
        <v>40000</v>
      </c>
      <c r="M230" s="217">
        <f t="shared" si="31"/>
        <v>0</v>
      </c>
      <c r="N230" s="217">
        <f t="shared" si="32"/>
        <v>0</v>
      </c>
      <c r="O230" s="217">
        <f t="shared" si="33"/>
        <v>24000</v>
      </c>
      <c r="P230" s="217">
        <f t="shared" si="34"/>
        <v>0</v>
      </c>
      <c r="Q230" s="217">
        <f t="shared" si="35"/>
        <v>64000</v>
      </c>
      <c r="R230" s="280" t="s">
        <v>424</v>
      </c>
      <c r="S230" s="284" t="s">
        <v>1343</v>
      </c>
      <c r="T230" s="220">
        <f t="shared" si="36"/>
        <v>44907</v>
      </c>
      <c r="U230" s="212"/>
    </row>
    <row r="231" spans="1:21" s="209" customFormat="1" ht="31.5" x14ac:dyDescent="0.25">
      <c r="A231" s="213" t="s">
        <v>850</v>
      </c>
      <c r="B231" s="284" t="s">
        <v>1344</v>
      </c>
      <c r="C231" s="220">
        <v>44907</v>
      </c>
      <c r="D231" s="215" t="s">
        <v>404</v>
      </c>
      <c r="E231" s="217">
        <v>4500000</v>
      </c>
      <c r="F231" s="217">
        <v>40000</v>
      </c>
      <c r="G231" s="217">
        <v>0</v>
      </c>
      <c r="H231" s="217">
        <v>0</v>
      </c>
      <c r="I231" s="217">
        <v>28000</v>
      </c>
      <c r="J231" s="217">
        <v>0</v>
      </c>
      <c r="K231" s="217">
        <f t="shared" si="29"/>
        <v>68000</v>
      </c>
      <c r="L231" s="217">
        <f t="shared" si="30"/>
        <v>40000</v>
      </c>
      <c r="M231" s="217">
        <f t="shared" si="31"/>
        <v>0</v>
      </c>
      <c r="N231" s="217">
        <f t="shared" si="32"/>
        <v>0</v>
      </c>
      <c r="O231" s="217">
        <f t="shared" si="33"/>
        <v>28000</v>
      </c>
      <c r="P231" s="217">
        <f t="shared" si="34"/>
        <v>0</v>
      </c>
      <c r="Q231" s="217">
        <f t="shared" si="35"/>
        <v>68000</v>
      </c>
      <c r="R231" s="280" t="s">
        <v>424</v>
      </c>
      <c r="S231" s="284" t="s">
        <v>1345</v>
      </c>
      <c r="T231" s="220">
        <f t="shared" si="36"/>
        <v>44907</v>
      </c>
      <c r="U231" s="212"/>
    </row>
    <row r="232" spans="1:21" s="209" customFormat="1" ht="31.5" x14ac:dyDescent="0.25">
      <c r="A232" s="213" t="s">
        <v>851</v>
      </c>
      <c r="B232" s="284" t="s">
        <v>1346</v>
      </c>
      <c r="C232" s="220">
        <v>44907</v>
      </c>
      <c r="D232" s="215" t="s">
        <v>404</v>
      </c>
      <c r="E232" s="217">
        <v>6000000</v>
      </c>
      <c r="F232" s="217">
        <v>0</v>
      </c>
      <c r="G232" s="217">
        <v>0</v>
      </c>
      <c r="H232" s="217">
        <v>81082</v>
      </c>
      <c r="I232" s="217">
        <v>0</v>
      </c>
      <c r="J232" s="217">
        <v>594596</v>
      </c>
      <c r="K232" s="217">
        <f t="shared" si="29"/>
        <v>675678</v>
      </c>
      <c r="L232" s="217">
        <f t="shared" si="30"/>
        <v>0</v>
      </c>
      <c r="M232" s="217">
        <f t="shared" si="31"/>
        <v>0</v>
      </c>
      <c r="N232" s="217">
        <f t="shared" si="32"/>
        <v>81082</v>
      </c>
      <c r="O232" s="217">
        <f t="shared" si="33"/>
        <v>0</v>
      </c>
      <c r="P232" s="217">
        <f t="shared" si="34"/>
        <v>594596</v>
      </c>
      <c r="Q232" s="217">
        <f t="shared" si="35"/>
        <v>675678</v>
      </c>
      <c r="R232" s="280" t="s">
        <v>424</v>
      </c>
      <c r="S232" s="284" t="s">
        <v>1347</v>
      </c>
      <c r="T232" s="220">
        <f t="shared" si="36"/>
        <v>44907</v>
      </c>
      <c r="U232" s="212"/>
    </row>
    <row r="233" spans="1:21" s="209" customFormat="1" ht="31.5" x14ac:dyDescent="0.25">
      <c r="A233" s="213" t="s">
        <v>852</v>
      </c>
      <c r="B233" s="284" t="s">
        <v>1348</v>
      </c>
      <c r="C233" s="220">
        <v>44907</v>
      </c>
      <c r="D233" s="215" t="s">
        <v>404</v>
      </c>
      <c r="E233" s="217">
        <v>4000000</v>
      </c>
      <c r="F233" s="217">
        <v>35000</v>
      </c>
      <c r="G233" s="217">
        <v>0</v>
      </c>
      <c r="H233" s="217">
        <v>0</v>
      </c>
      <c r="I233" s="217">
        <v>24000</v>
      </c>
      <c r="J233" s="217">
        <v>0</v>
      </c>
      <c r="K233" s="217">
        <f t="shared" si="29"/>
        <v>59000</v>
      </c>
      <c r="L233" s="217">
        <f t="shared" si="30"/>
        <v>35000</v>
      </c>
      <c r="M233" s="217">
        <f t="shared" si="31"/>
        <v>0</v>
      </c>
      <c r="N233" s="217">
        <f t="shared" si="32"/>
        <v>0</v>
      </c>
      <c r="O233" s="217">
        <f t="shared" si="33"/>
        <v>24000</v>
      </c>
      <c r="P233" s="217">
        <f t="shared" si="34"/>
        <v>0</v>
      </c>
      <c r="Q233" s="217">
        <f t="shared" si="35"/>
        <v>59000</v>
      </c>
      <c r="R233" s="280" t="s">
        <v>424</v>
      </c>
      <c r="S233" s="284" t="s">
        <v>1349</v>
      </c>
      <c r="T233" s="220">
        <f t="shared" si="36"/>
        <v>44907</v>
      </c>
      <c r="U233" s="212"/>
    </row>
    <row r="234" spans="1:21" s="209" customFormat="1" ht="31.5" x14ac:dyDescent="0.25">
      <c r="A234" s="213" t="s">
        <v>853</v>
      </c>
      <c r="B234" s="284" t="s">
        <v>1350</v>
      </c>
      <c r="C234" s="220">
        <v>44907</v>
      </c>
      <c r="D234" s="215" t="s">
        <v>404</v>
      </c>
      <c r="E234" s="217">
        <v>2500000</v>
      </c>
      <c r="F234" s="217">
        <v>35000</v>
      </c>
      <c r="G234" s="217">
        <v>0</v>
      </c>
      <c r="H234" s="217">
        <v>0</v>
      </c>
      <c r="I234" s="217">
        <v>9000</v>
      </c>
      <c r="J234" s="217">
        <v>0</v>
      </c>
      <c r="K234" s="217">
        <f t="shared" si="29"/>
        <v>44000</v>
      </c>
      <c r="L234" s="217">
        <f t="shared" si="30"/>
        <v>35000</v>
      </c>
      <c r="M234" s="217">
        <f t="shared" si="31"/>
        <v>0</v>
      </c>
      <c r="N234" s="217">
        <f t="shared" si="32"/>
        <v>0</v>
      </c>
      <c r="O234" s="217">
        <f t="shared" si="33"/>
        <v>9000</v>
      </c>
      <c r="P234" s="217">
        <f t="shared" si="34"/>
        <v>0</v>
      </c>
      <c r="Q234" s="217">
        <f t="shared" si="35"/>
        <v>44000</v>
      </c>
      <c r="R234" s="280" t="s">
        <v>424</v>
      </c>
      <c r="S234" s="284" t="s">
        <v>1351</v>
      </c>
      <c r="T234" s="220">
        <f t="shared" si="36"/>
        <v>44907</v>
      </c>
      <c r="U234" s="212"/>
    </row>
    <row r="235" spans="1:21" s="209" customFormat="1" ht="31.5" x14ac:dyDescent="0.25">
      <c r="A235" s="213" t="s">
        <v>854</v>
      </c>
      <c r="B235" s="284" t="s">
        <v>1352</v>
      </c>
      <c r="C235" s="220">
        <v>44907</v>
      </c>
      <c r="D235" s="215" t="s">
        <v>404</v>
      </c>
      <c r="E235" s="217">
        <v>3000000</v>
      </c>
      <c r="F235" s="217">
        <v>25000</v>
      </c>
      <c r="G235" s="217">
        <v>0</v>
      </c>
      <c r="H235" s="217">
        <v>0</v>
      </c>
      <c r="I235" s="217">
        <v>20000</v>
      </c>
      <c r="J235" s="217">
        <v>0</v>
      </c>
      <c r="K235" s="217">
        <f t="shared" si="29"/>
        <v>45000</v>
      </c>
      <c r="L235" s="217">
        <f t="shared" si="30"/>
        <v>25000</v>
      </c>
      <c r="M235" s="217">
        <f t="shared" si="31"/>
        <v>0</v>
      </c>
      <c r="N235" s="217">
        <f t="shared" si="32"/>
        <v>0</v>
      </c>
      <c r="O235" s="217">
        <f t="shared" si="33"/>
        <v>20000</v>
      </c>
      <c r="P235" s="217">
        <f t="shared" si="34"/>
        <v>0</v>
      </c>
      <c r="Q235" s="217">
        <f t="shared" si="35"/>
        <v>45000</v>
      </c>
      <c r="R235" s="280" t="s">
        <v>424</v>
      </c>
      <c r="S235" s="284" t="s">
        <v>1353</v>
      </c>
      <c r="T235" s="220">
        <f t="shared" si="36"/>
        <v>44907</v>
      </c>
      <c r="U235" s="212"/>
    </row>
    <row r="236" spans="1:21" s="209" customFormat="1" ht="31.5" x14ac:dyDescent="0.25">
      <c r="A236" s="213" t="s">
        <v>855</v>
      </c>
      <c r="B236" s="284" t="s">
        <v>1354</v>
      </c>
      <c r="C236" s="220">
        <v>44907</v>
      </c>
      <c r="D236" s="215" t="s">
        <v>404</v>
      </c>
      <c r="E236" s="217">
        <v>5100000</v>
      </c>
      <c r="F236" s="217">
        <v>0</v>
      </c>
      <c r="G236" s="217">
        <v>0</v>
      </c>
      <c r="H236" s="217">
        <v>68919</v>
      </c>
      <c r="I236" s="217">
        <v>0</v>
      </c>
      <c r="J236" s="217">
        <v>505406</v>
      </c>
      <c r="K236" s="217">
        <f t="shared" si="29"/>
        <v>574325</v>
      </c>
      <c r="L236" s="217">
        <f t="shared" si="30"/>
        <v>0</v>
      </c>
      <c r="M236" s="217">
        <f t="shared" si="31"/>
        <v>0</v>
      </c>
      <c r="N236" s="217">
        <f t="shared" si="32"/>
        <v>68919</v>
      </c>
      <c r="O236" s="217">
        <f t="shared" si="33"/>
        <v>0</v>
      </c>
      <c r="P236" s="217">
        <f t="shared" si="34"/>
        <v>505406</v>
      </c>
      <c r="Q236" s="217">
        <f t="shared" si="35"/>
        <v>574325</v>
      </c>
      <c r="R236" s="280" t="s">
        <v>424</v>
      </c>
      <c r="S236" s="284" t="s">
        <v>1355</v>
      </c>
      <c r="T236" s="220">
        <f t="shared" si="36"/>
        <v>44907</v>
      </c>
      <c r="U236" s="212"/>
    </row>
    <row r="237" spans="1:21" s="209" customFormat="1" ht="31.5" x14ac:dyDescent="0.25">
      <c r="A237" s="213" t="s">
        <v>856</v>
      </c>
      <c r="B237" s="284" t="s">
        <v>1356</v>
      </c>
      <c r="C237" s="220">
        <v>44907</v>
      </c>
      <c r="D237" s="215" t="s">
        <v>404</v>
      </c>
      <c r="E237" s="217">
        <v>2800000</v>
      </c>
      <c r="F237" s="217">
        <v>25000</v>
      </c>
      <c r="G237" s="217">
        <v>0</v>
      </c>
      <c r="H237" s="217">
        <v>0</v>
      </c>
      <c r="I237" s="217">
        <v>17000</v>
      </c>
      <c r="J237" s="217">
        <v>0</v>
      </c>
      <c r="K237" s="217">
        <f t="shared" si="29"/>
        <v>42000</v>
      </c>
      <c r="L237" s="217">
        <f t="shared" si="30"/>
        <v>25000</v>
      </c>
      <c r="M237" s="217">
        <f t="shared" si="31"/>
        <v>0</v>
      </c>
      <c r="N237" s="217">
        <f t="shared" si="32"/>
        <v>0</v>
      </c>
      <c r="O237" s="217">
        <f t="shared" si="33"/>
        <v>17000</v>
      </c>
      <c r="P237" s="217">
        <f t="shared" si="34"/>
        <v>0</v>
      </c>
      <c r="Q237" s="217">
        <f t="shared" si="35"/>
        <v>42000</v>
      </c>
      <c r="R237" s="280" t="s">
        <v>424</v>
      </c>
      <c r="S237" s="284" t="s">
        <v>1357</v>
      </c>
      <c r="T237" s="220">
        <f t="shared" si="36"/>
        <v>44907</v>
      </c>
      <c r="U237" s="212"/>
    </row>
    <row r="238" spans="1:21" s="209" customFormat="1" ht="31.5" x14ac:dyDescent="0.25">
      <c r="A238" s="213" t="s">
        <v>857</v>
      </c>
      <c r="B238" s="284" t="s">
        <v>1358</v>
      </c>
      <c r="C238" s="220">
        <v>44907</v>
      </c>
      <c r="D238" s="215" t="s">
        <v>404</v>
      </c>
      <c r="E238" s="217">
        <v>5000000</v>
      </c>
      <c r="F238" s="217">
        <v>50000</v>
      </c>
      <c r="G238" s="217">
        <v>0</v>
      </c>
      <c r="H238" s="217">
        <v>0</v>
      </c>
      <c r="I238" s="217">
        <v>26000</v>
      </c>
      <c r="J238" s="217">
        <v>0</v>
      </c>
      <c r="K238" s="217">
        <f t="shared" si="29"/>
        <v>76000</v>
      </c>
      <c r="L238" s="217">
        <f t="shared" si="30"/>
        <v>50000</v>
      </c>
      <c r="M238" s="217">
        <f t="shared" si="31"/>
        <v>0</v>
      </c>
      <c r="N238" s="217">
        <f t="shared" si="32"/>
        <v>0</v>
      </c>
      <c r="O238" s="217">
        <f t="shared" si="33"/>
        <v>26000</v>
      </c>
      <c r="P238" s="217">
        <f t="shared" si="34"/>
        <v>0</v>
      </c>
      <c r="Q238" s="217">
        <f t="shared" si="35"/>
        <v>76000</v>
      </c>
      <c r="R238" s="280" t="s">
        <v>424</v>
      </c>
      <c r="S238" s="284" t="s">
        <v>1359</v>
      </c>
      <c r="T238" s="220">
        <f t="shared" si="36"/>
        <v>44907</v>
      </c>
      <c r="U238" s="212"/>
    </row>
    <row r="239" spans="1:21" s="209" customFormat="1" ht="31.5" x14ac:dyDescent="0.25">
      <c r="A239" s="213" t="s">
        <v>858</v>
      </c>
      <c r="B239" s="284" t="s">
        <v>1360</v>
      </c>
      <c r="C239" s="220">
        <v>44907</v>
      </c>
      <c r="D239" s="215" t="s">
        <v>404</v>
      </c>
      <c r="E239" s="217">
        <v>3000000</v>
      </c>
      <c r="F239" s="217">
        <v>0</v>
      </c>
      <c r="G239" s="217">
        <v>0</v>
      </c>
      <c r="H239" s="217">
        <v>0</v>
      </c>
      <c r="I239" s="217">
        <v>21000</v>
      </c>
      <c r="J239" s="217">
        <v>0</v>
      </c>
      <c r="K239" s="217">
        <f t="shared" si="29"/>
        <v>21000</v>
      </c>
      <c r="L239" s="217">
        <f t="shared" si="30"/>
        <v>0</v>
      </c>
      <c r="M239" s="217">
        <f t="shared" si="31"/>
        <v>0</v>
      </c>
      <c r="N239" s="217">
        <f t="shared" si="32"/>
        <v>0</v>
      </c>
      <c r="O239" s="217">
        <f t="shared" si="33"/>
        <v>21000</v>
      </c>
      <c r="P239" s="217">
        <f t="shared" si="34"/>
        <v>0</v>
      </c>
      <c r="Q239" s="217">
        <f t="shared" si="35"/>
        <v>21000</v>
      </c>
      <c r="R239" s="280" t="s">
        <v>424</v>
      </c>
      <c r="S239" s="284" t="s">
        <v>1361</v>
      </c>
      <c r="T239" s="220">
        <f t="shared" si="36"/>
        <v>44907</v>
      </c>
      <c r="U239" s="212"/>
    </row>
    <row r="240" spans="1:21" s="209" customFormat="1" ht="31.5" x14ac:dyDescent="0.25">
      <c r="A240" s="213" t="s">
        <v>859</v>
      </c>
      <c r="B240" s="284" t="s">
        <v>1362</v>
      </c>
      <c r="C240" s="220">
        <v>44907</v>
      </c>
      <c r="D240" s="215" t="s">
        <v>404</v>
      </c>
      <c r="E240" s="217">
        <v>2750000</v>
      </c>
      <c r="F240" s="217">
        <v>0</v>
      </c>
      <c r="G240" s="217">
        <v>0</v>
      </c>
      <c r="H240" s="217">
        <v>0</v>
      </c>
      <c r="I240" s="217">
        <v>19000</v>
      </c>
      <c r="J240" s="217">
        <v>0</v>
      </c>
      <c r="K240" s="217">
        <f t="shared" si="29"/>
        <v>19000</v>
      </c>
      <c r="L240" s="217">
        <f t="shared" si="30"/>
        <v>0</v>
      </c>
      <c r="M240" s="217">
        <f t="shared" si="31"/>
        <v>0</v>
      </c>
      <c r="N240" s="217">
        <f t="shared" si="32"/>
        <v>0</v>
      </c>
      <c r="O240" s="217">
        <f t="shared" si="33"/>
        <v>19000</v>
      </c>
      <c r="P240" s="217">
        <f t="shared" si="34"/>
        <v>0</v>
      </c>
      <c r="Q240" s="217">
        <f t="shared" si="35"/>
        <v>19000</v>
      </c>
      <c r="R240" s="280" t="s">
        <v>424</v>
      </c>
      <c r="S240" s="284" t="s">
        <v>1363</v>
      </c>
      <c r="T240" s="220">
        <f t="shared" si="36"/>
        <v>44907</v>
      </c>
      <c r="U240" s="212"/>
    </row>
    <row r="241" spans="1:21" s="209" customFormat="1" ht="31.5" x14ac:dyDescent="0.25">
      <c r="A241" s="213" t="s">
        <v>860</v>
      </c>
      <c r="B241" s="284" t="s">
        <v>1364</v>
      </c>
      <c r="C241" s="220">
        <v>44907</v>
      </c>
      <c r="D241" s="215" t="s">
        <v>404</v>
      </c>
      <c r="E241" s="217">
        <v>3000000</v>
      </c>
      <c r="F241" s="217">
        <v>0</v>
      </c>
      <c r="G241" s="217">
        <v>0</v>
      </c>
      <c r="H241" s="217">
        <v>0</v>
      </c>
      <c r="I241" s="217">
        <v>21000</v>
      </c>
      <c r="J241" s="217">
        <v>0</v>
      </c>
      <c r="K241" s="217">
        <f t="shared" si="29"/>
        <v>21000</v>
      </c>
      <c r="L241" s="217">
        <f t="shared" si="30"/>
        <v>0</v>
      </c>
      <c r="M241" s="217">
        <f t="shared" si="31"/>
        <v>0</v>
      </c>
      <c r="N241" s="217">
        <f t="shared" si="32"/>
        <v>0</v>
      </c>
      <c r="O241" s="217">
        <f t="shared" si="33"/>
        <v>21000</v>
      </c>
      <c r="P241" s="217">
        <f t="shared" si="34"/>
        <v>0</v>
      </c>
      <c r="Q241" s="217">
        <f t="shared" si="35"/>
        <v>21000</v>
      </c>
      <c r="R241" s="280" t="s">
        <v>424</v>
      </c>
      <c r="S241" s="284" t="s">
        <v>1365</v>
      </c>
      <c r="T241" s="220">
        <f t="shared" si="36"/>
        <v>44907</v>
      </c>
      <c r="U241" s="212"/>
    </row>
    <row r="242" spans="1:21" s="209" customFormat="1" ht="31.5" x14ac:dyDescent="0.25">
      <c r="A242" s="213" t="s">
        <v>861</v>
      </c>
      <c r="B242" s="284" t="s">
        <v>1366</v>
      </c>
      <c r="C242" s="220">
        <v>44907</v>
      </c>
      <c r="D242" s="215" t="s">
        <v>404</v>
      </c>
      <c r="E242" s="217">
        <v>3500000</v>
      </c>
      <c r="F242" s="217">
        <v>0</v>
      </c>
      <c r="G242" s="217">
        <v>0</v>
      </c>
      <c r="H242" s="217">
        <v>0</v>
      </c>
      <c r="I242" s="217">
        <v>20000</v>
      </c>
      <c r="J242" s="217">
        <v>0</v>
      </c>
      <c r="K242" s="217">
        <f t="shared" si="29"/>
        <v>20000</v>
      </c>
      <c r="L242" s="217">
        <f t="shared" si="30"/>
        <v>0</v>
      </c>
      <c r="M242" s="217">
        <f t="shared" si="31"/>
        <v>0</v>
      </c>
      <c r="N242" s="217">
        <f t="shared" si="32"/>
        <v>0</v>
      </c>
      <c r="O242" s="217">
        <f t="shared" si="33"/>
        <v>20000</v>
      </c>
      <c r="P242" s="217">
        <f t="shared" si="34"/>
        <v>0</v>
      </c>
      <c r="Q242" s="217">
        <f t="shared" si="35"/>
        <v>20000</v>
      </c>
      <c r="R242" s="280" t="s">
        <v>424</v>
      </c>
      <c r="S242" s="284" t="s">
        <v>1367</v>
      </c>
      <c r="T242" s="220">
        <f t="shared" si="36"/>
        <v>44907</v>
      </c>
      <c r="U242" s="212"/>
    </row>
    <row r="243" spans="1:21" s="209" customFormat="1" ht="31.5" x14ac:dyDescent="0.25">
      <c r="A243" s="213" t="s">
        <v>862</v>
      </c>
      <c r="B243" s="284" t="s">
        <v>1368</v>
      </c>
      <c r="C243" s="220">
        <v>44907</v>
      </c>
      <c r="D243" s="215" t="s">
        <v>404</v>
      </c>
      <c r="E243" s="217">
        <v>3500000</v>
      </c>
      <c r="F243" s="217">
        <v>0</v>
      </c>
      <c r="G243" s="217">
        <v>0</v>
      </c>
      <c r="H243" s="217">
        <v>0</v>
      </c>
      <c r="I243" s="217">
        <v>20000</v>
      </c>
      <c r="J243" s="217">
        <v>0</v>
      </c>
      <c r="K243" s="217">
        <f t="shared" si="29"/>
        <v>20000</v>
      </c>
      <c r="L243" s="217">
        <f t="shared" si="30"/>
        <v>0</v>
      </c>
      <c r="M243" s="217">
        <f t="shared" si="31"/>
        <v>0</v>
      </c>
      <c r="N243" s="217">
        <f t="shared" si="32"/>
        <v>0</v>
      </c>
      <c r="O243" s="217">
        <f t="shared" si="33"/>
        <v>20000</v>
      </c>
      <c r="P243" s="217">
        <f t="shared" si="34"/>
        <v>0</v>
      </c>
      <c r="Q243" s="217">
        <f t="shared" si="35"/>
        <v>20000</v>
      </c>
      <c r="R243" s="280" t="s">
        <v>424</v>
      </c>
      <c r="S243" s="284" t="s">
        <v>1369</v>
      </c>
      <c r="T243" s="220">
        <f t="shared" si="36"/>
        <v>44907</v>
      </c>
      <c r="U243" s="212"/>
    </row>
    <row r="244" spans="1:21" s="209" customFormat="1" ht="31.5" x14ac:dyDescent="0.25">
      <c r="A244" s="213" t="s">
        <v>863</v>
      </c>
      <c r="B244" s="284" t="s">
        <v>1370</v>
      </c>
      <c r="C244" s="220">
        <v>44907</v>
      </c>
      <c r="D244" s="215" t="s">
        <v>404</v>
      </c>
      <c r="E244" s="217">
        <v>2300000</v>
      </c>
      <c r="F244" s="217">
        <v>0</v>
      </c>
      <c r="G244" s="217">
        <v>0</v>
      </c>
      <c r="H244" s="217">
        <v>0</v>
      </c>
      <c r="I244" s="217">
        <v>18000</v>
      </c>
      <c r="J244" s="217">
        <v>0</v>
      </c>
      <c r="K244" s="217">
        <f t="shared" si="29"/>
        <v>18000</v>
      </c>
      <c r="L244" s="217">
        <f t="shared" si="30"/>
        <v>0</v>
      </c>
      <c r="M244" s="217">
        <f t="shared" si="31"/>
        <v>0</v>
      </c>
      <c r="N244" s="217">
        <f t="shared" si="32"/>
        <v>0</v>
      </c>
      <c r="O244" s="217">
        <f t="shared" si="33"/>
        <v>18000</v>
      </c>
      <c r="P244" s="217">
        <f t="shared" si="34"/>
        <v>0</v>
      </c>
      <c r="Q244" s="217">
        <f t="shared" si="35"/>
        <v>18000</v>
      </c>
      <c r="R244" s="280" t="s">
        <v>424</v>
      </c>
      <c r="S244" s="284" t="s">
        <v>1371</v>
      </c>
      <c r="T244" s="220">
        <f t="shared" si="36"/>
        <v>44907</v>
      </c>
      <c r="U244" s="212"/>
    </row>
    <row r="245" spans="1:21" s="209" customFormat="1" ht="31.5" x14ac:dyDescent="0.25">
      <c r="A245" s="213" t="s">
        <v>864</v>
      </c>
      <c r="B245" s="284" t="s">
        <v>1334</v>
      </c>
      <c r="C245" s="220">
        <v>44907</v>
      </c>
      <c r="D245" s="215" t="s">
        <v>404</v>
      </c>
      <c r="E245" s="217">
        <v>2700000</v>
      </c>
      <c r="F245" s="217">
        <v>0</v>
      </c>
      <c r="G245" s="217">
        <v>0</v>
      </c>
      <c r="H245" s="217">
        <v>36487</v>
      </c>
      <c r="I245" s="217">
        <v>0</v>
      </c>
      <c r="J245" s="217">
        <v>267568</v>
      </c>
      <c r="K245" s="217">
        <f t="shared" si="29"/>
        <v>304055</v>
      </c>
      <c r="L245" s="217">
        <f t="shared" si="30"/>
        <v>0</v>
      </c>
      <c r="M245" s="217">
        <f t="shared" si="31"/>
        <v>0</v>
      </c>
      <c r="N245" s="217">
        <f t="shared" si="32"/>
        <v>36487</v>
      </c>
      <c r="O245" s="217">
        <f t="shared" si="33"/>
        <v>0</v>
      </c>
      <c r="P245" s="217">
        <f t="shared" si="34"/>
        <v>267568</v>
      </c>
      <c r="Q245" s="217">
        <f t="shared" si="35"/>
        <v>304055</v>
      </c>
      <c r="R245" s="280" t="s">
        <v>424</v>
      </c>
      <c r="S245" s="284" t="s">
        <v>1372</v>
      </c>
      <c r="T245" s="220">
        <f t="shared" si="36"/>
        <v>44907</v>
      </c>
      <c r="U245" s="212"/>
    </row>
    <row r="246" spans="1:21" s="209" customFormat="1" ht="31.5" x14ac:dyDescent="0.25">
      <c r="A246" s="213" t="s">
        <v>865</v>
      </c>
      <c r="B246" s="284" t="s">
        <v>1374</v>
      </c>
      <c r="C246" s="220">
        <v>44907</v>
      </c>
      <c r="D246" s="215" t="s">
        <v>404</v>
      </c>
      <c r="E246" s="217">
        <v>3000000</v>
      </c>
      <c r="F246" s="217">
        <v>35000</v>
      </c>
      <c r="G246" s="217">
        <v>0</v>
      </c>
      <c r="H246" s="217">
        <v>0</v>
      </c>
      <c r="I246" s="217">
        <v>16000</v>
      </c>
      <c r="J246" s="217">
        <v>0</v>
      </c>
      <c r="K246" s="217">
        <f t="shared" si="29"/>
        <v>51000</v>
      </c>
      <c r="L246" s="217">
        <f t="shared" si="30"/>
        <v>35000</v>
      </c>
      <c r="M246" s="217">
        <f t="shared" si="31"/>
        <v>0</v>
      </c>
      <c r="N246" s="217">
        <f t="shared" si="32"/>
        <v>0</v>
      </c>
      <c r="O246" s="217">
        <f t="shared" si="33"/>
        <v>16000</v>
      </c>
      <c r="P246" s="217">
        <f t="shared" si="34"/>
        <v>0</v>
      </c>
      <c r="Q246" s="217">
        <f t="shared" si="35"/>
        <v>51000</v>
      </c>
      <c r="R246" s="280" t="s">
        <v>424</v>
      </c>
      <c r="S246" s="284" t="s">
        <v>1373</v>
      </c>
      <c r="T246" s="220">
        <f t="shared" si="36"/>
        <v>44907</v>
      </c>
      <c r="U246" s="212"/>
    </row>
    <row r="247" spans="1:21" s="209" customFormat="1" ht="31.5" x14ac:dyDescent="0.25">
      <c r="A247" s="213" t="s">
        <v>866</v>
      </c>
      <c r="B247" s="284" t="s">
        <v>1375</v>
      </c>
      <c r="C247" s="220">
        <v>44907</v>
      </c>
      <c r="D247" s="215" t="s">
        <v>404</v>
      </c>
      <c r="E247" s="217">
        <v>3500000</v>
      </c>
      <c r="F247" s="217">
        <v>35000</v>
      </c>
      <c r="G247" s="217">
        <v>0</v>
      </c>
      <c r="H247" s="217">
        <v>0</v>
      </c>
      <c r="I247" s="217">
        <v>21000</v>
      </c>
      <c r="J247" s="217">
        <v>0</v>
      </c>
      <c r="K247" s="217">
        <f t="shared" si="29"/>
        <v>56000</v>
      </c>
      <c r="L247" s="217">
        <f t="shared" si="30"/>
        <v>35000</v>
      </c>
      <c r="M247" s="217">
        <f t="shared" si="31"/>
        <v>0</v>
      </c>
      <c r="N247" s="217">
        <f t="shared" si="32"/>
        <v>0</v>
      </c>
      <c r="O247" s="217">
        <f t="shared" si="33"/>
        <v>21000</v>
      </c>
      <c r="P247" s="217">
        <f t="shared" si="34"/>
        <v>0</v>
      </c>
      <c r="Q247" s="217">
        <f t="shared" si="35"/>
        <v>56000</v>
      </c>
      <c r="R247" s="280" t="s">
        <v>424</v>
      </c>
      <c r="S247" s="284" t="s">
        <v>1376</v>
      </c>
      <c r="T247" s="220">
        <f t="shared" si="36"/>
        <v>44907</v>
      </c>
      <c r="U247" s="212"/>
    </row>
    <row r="248" spans="1:21" s="209" customFormat="1" ht="31.5" x14ac:dyDescent="0.25">
      <c r="A248" s="213" t="s">
        <v>867</v>
      </c>
      <c r="B248" s="284" t="s">
        <v>1377</v>
      </c>
      <c r="C248" s="220">
        <v>44907</v>
      </c>
      <c r="D248" s="215" t="s">
        <v>404</v>
      </c>
      <c r="E248" s="217">
        <v>3500000</v>
      </c>
      <c r="F248" s="217">
        <v>35000</v>
      </c>
      <c r="G248" s="217">
        <v>0</v>
      </c>
      <c r="H248" s="217">
        <v>0</v>
      </c>
      <c r="I248" s="217">
        <v>21000</v>
      </c>
      <c r="J248" s="217">
        <v>0</v>
      </c>
      <c r="K248" s="217">
        <f t="shared" si="29"/>
        <v>56000</v>
      </c>
      <c r="L248" s="217">
        <f t="shared" si="30"/>
        <v>35000</v>
      </c>
      <c r="M248" s="217">
        <f t="shared" si="31"/>
        <v>0</v>
      </c>
      <c r="N248" s="217">
        <f t="shared" si="32"/>
        <v>0</v>
      </c>
      <c r="O248" s="217">
        <f t="shared" si="33"/>
        <v>21000</v>
      </c>
      <c r="P248" s="217">
        <f t="shared" si="34"/>
        <v>0</v>
      </c>
      <c r="Q248" s="217">
        <f t="shared" si="35"/>
        <v>56000</v>
      </c>
      <c r="R248" s="280" t="s">
        <v>424</v>
      </c>
      <c r="S248" s="284" t="s">
        <v>1378</v>
      </c>
      <c r="T248" s="220">
        <f t="shared" si="36"/>
        <v>44907</v>
      </c>
      <c r="U248" s="212"/>
    </row>
    <row r="249" spans="1:21" s="209" customFormat="1" ht="31.5" x14ac:dyDescent="0.25">
      <c r="A249" s="213" t="s">
        <v>868</v>
      </c>
      <c r="B249" s="284" t="s">
        <v>1379</v>
      </c>
      <c r="C249" s="220">
        <v>44907</v>
      </c>
      <c r="D249" s="215" t="s">
        <v>404</v>
      </c>
      <c r="E249" s="217">
        <v>3000000</v>
      </c>
      <c r="F249" s="217">
        <v>0</v>
      </c>
      <c r="G249" s="217">
        <v>0</v>
      </c>
      <c r="H249" s="217">
        <v>0</v>
      </c>
      <c r="I249" s="217">
        <v>21000</v>
      </c>
      <c r="J249" s="217">
        <v>0</v>
      </c>
      <c r="K249" s="217">
        <f t="shared" si="29"/>
        <v>21000</v>
      </c>
      <c r="L249" s="217">
        <f t="shared" si="30"/>
        <v>0</v>
      </c>
      <c r="M249" s="217">
        <f t="shared" si="31"/>
        <v>0</v>
      </c>
      <c r="N249" s="217">
        <f t="shared" si="32"/>
        <v>0</v>
      </c>
      <c r="O249" s="217">
        <f t="shared" si="33"/>
        <v>21000</v>
      </c>
      <c r="P249" s="217">
        <f t="shared" si="34"/>
        <v>0</v>
      </c>
      <c r="Q249" s="217">
        <f t="shared" si="35"/>
        <v>21000</v>
      </c>
      <c r="R249" s="280" t="s">
        <v>424</v>
      </c>
      <c r="S249" s="284" t="s">
        <v>1380</v>
      </c>
      <c r="T249" s="220">
        <f t="shared" si="36"/>
        <v>44907</v>
      </c>
      <c r="U249" s="212"/>
    </row>
    <row r="250" spans="1:21" s="209" customFormat="1" ht="31.5" x14ac:dyDescent="0.25">
      <c r="A250" s="213" t="s">
        <v>869</v>
      </c>
      <c r="B250" s="284" t="s">
        <v>1381</v>
      </c>
      <c r="C250" s="220">
        <v>44907</v>
      </c>
      <c r="D250" s="215" t="s">
        <v>404</v>
      </c>
      <c r="E250" s="217">
        <v>4000000</v>
      </c>
      <c r="F250" s="217">
        <v>0</v>
      </c>
      <c r="G250" s="217">
        <v>0</v>
      </c>
      <c r="H250" s="217">
        <v>0</v>
      </c>
      <c r="I250" s="217">
        <v>30000</v>
      </c>
      <c r="J250" s="217">
        <v>0</v>
      </c>
      <c r="K250" s="217">
        <f t="shared" ref="K250:K313" si="37">SUM(F250+G250+H250+I250+J250)</f>
        <v>30000</v>
      </c>
      <c r="L250" s="217">
        <f t="shared" ref="L250:L313" si="38">SUM(F250)</f>
        <v>0</v>
      </c>
      <c r="M250" s="217">
        <f t="shared" ref="M250:M313" si="39">SUM(G250)</f>
        <v>0</v>
      </c>
      <c r="N250" s="217">
        <f t="shared" ref="N250:N313" si="40">SUM(H250)</f>
        <v>0</v>
      </c>
      <c r="O250" s="217">
        <f t="shared" ref="O250:O313" si="41">SUM(I250)</f>
        <v>30000</v>
      </c>
      <c r="P250" s="217">
        <f t="shared" ref="P250:P313" si="42">SUM(J250)</f>
        <v>0</v>
      </c>
      <c r="Q250" s="217">
        <f t="shared" ref="Q250:Q313" si="43">SUM(K250)</f>
        <v>30000</v>
      </c>
      <c r="R250" s="280" t="s">
        <v>424</v>
      </c>
      <c r="S250" s="284" t="s">
        <v>1382</v>
      </c>
      <c r="T250" s="220">
        <f t="shared" ref="T250:T313" si="44">SUM(C250)</f>
        <v>44907</v>
      </c>
      <c r="U250" s="212"/>
    </row>
    <row r="251" spans="1:21" s="209" customFormat="1" ht="31.5" x14ac:dyDescent="0.25">
      <c r="A251" s="213" t="s">
        <v>870</v>
      </c>
      <c r="B251" s="284" t="s">
        <v>1383</v>
      </c>
      <c r="C251" s="220">
        <v>44907</v>
      </c>
      <c r="D251" s="215" t="s">
        <v>404</v>
      </c>
      <c r="E251" s="217">
        <v>3000000</v>
      </c>
      <c r="F251" s="217">
        <v>0</v>
      </c>
      <c r="G251" s="217">
        <v>0</v>
      </c>
      <c r="H251" s="217">
        <v>0</v>
      </c>
      <c r="I251" s="217">
        <v>21000</v>
      </c>
      <c r="J251" s="217">
        <v>0</v>
      </c>
      <c r="K251" s="217">
        <f t="shared" si="37"/>
        <v>21000</v>
      </c>
      <c r="L251" s="217">
        <f t="shared" si="38"/>
        <v>0</v>
      </c>
      <c r="M251" s="217">
        <f t="shared" si="39"/>
        <v>0</v>
      </c>
      <c r="N251" s="217">
        <f t="shared" si="40"/>
        <v>0</v>
      </c>
      <c r="O251" s="217">
        <f t="shared" si="41"/>
        <v>21000</v>
      </c>
      <c r="P251" s="217">
        <f t="shared" si="42"/>
        <v>0</v>
      </c>
      <c r="Q251" s="217">
        <f t="shared" si="43"/>
        <v>21000</v>
      </c>
      <c r="R251" s="280" t="s">
        <v>424</v>
      </c>
      <c r="S251" s="284" t="s">
        <v>1384</v>
      </c>
      <c r="T251" s="220">
        <f t="shared" si="44"/>
        <v>44907</v>
      </c>
      <c r="U251" s="212"/>
    </row>
    <row r="252" spans="1:21" s="209" customFormat="1" ht="31.5" x14ac:dyDescent="0.25">
      <c r="A252" s="213" t="s">
        <v>871</v>
      </c>
      <c r="B252" s="284" t="s">
        <v>1385</v>
      </c>
      <c r="C252" s="220">
        <v>44907</v>
      </c>
      <c r="D252" s="215" t="s">
        <v>404</v>
      </c>
      <c r="E252" s="217">
        <v>5000000</v>
      </c>
      <c r="F252" s="217">
        <v>25000</v>
      </c>
      <c r="G252" s="217">
        <v>0</v>
      </c>
      <c r="H252" s="217">
        <v>0</v>
      </c>
      <c r="I252" s="217">
        <v>45700</v>
      </c>
      <c r="J252" s="217">
        <v>0</v>
      </c>
      <c r="K252" s="217">
        <f t="shared" si="37"/>
        <v>70700</v>
      </c>
      <c r="L252" s="217">
        <f t="shared" si="38"/>
        <v>25000</v>
      </c>
      <c r="M252" s="217">
        <f t="shared" si="39"/>
        <v>0</v>
      </c>
      <c r="N252" s="217">
        <f t="shared" si="40"/>
        <v>0</v>
      </c>
      <c r="O252" s="217">
        <f t="shared" si="41"/>
        <v>45700</v>
      </c>
      <c r="P252" s="217">
        <f t="shared" si="42"/>
        <v>0</v>
      </c>
      <c r="Q252" s="217">
        <f t="shared" si="43"/>
        <v>70700</v>
      </c>
      <c r="R252" s="280" t="s">
        <v>424</v>
      </c>
      <c r="S252" s="284" t="s">
        <v>1386</v>
      </c>
      <c r="T252" s="220">
        <f t="shared" si="44"/>
        <v>44907</v>
      </c>
      <c r="U252" s="212"/>
    </row>
    <row r="253" spans="1:21" s="209" customFormat="1" ht="31.5" x14ac:dyDescent="0.25">
      <c r="A253" s="213" t="s">
        <v>872</v>
      </c>
      <c r="B253" s="284" t="s">
        <v>1387</v>
      </c>
      <c r="C253" s="220">
        <v>44907</v>
      </c>
      <c r="D253" s="215" t="s">
        <v>404</v>
      </c>
      <c r="E253" s="217">
        <v>5000000</v>
      </c>
      <c r="F253" s="217">
        <v>25000</v>
      </c>
      <c r="G253" s="217">
        <v>0</v>
      </c>
      <c r="H253" s="217">
        <v>0</v>
      </c>
      <c r="I253" s="217">
        <v>45700</v>
      </c>
      <c r="J253" s="217">
        <v>0</v>
      </c>
      <c r="K253" s="217">
        <f t="shared" si="37"/>
        <v>70700</v>
      </c>
      <c r="L253" s="217">
        <f t="shared" si="38"/>
        <v>25000</v>
      </c>
      <c r="M253" s="217">
        <f t="shared" si="39"/>
        <v>0</v>
      </c>
      <c r="N253" s="217">
        <f t="shared" si="40"/>
        <v>0</v>
      </c>
      <c r="O253" s="217">
        <f t="shared" si="41"/>
        <v>45700</v>
      </c>
      <c r="P253" s="217">
        <f t="shared" si="42"/>
        <v>0</v>
      </c>
      <c r="Q253" s="217">
        <f t="shared" si="43"/>
        <v>70700</v>
      </c>
      <c r="R253" s="280" t="s">
        <v>424</v>
      </c>
      <c r="S253" s="284" t="s">
        <v>1389</v>
      </c>
      <c r="T253" s="220">
        <f t="shared" si="44"/>
        <v>44907</v>
      </c>
      <c r="U253" s="212"/>
    </row>
    <row r="254" spans="1:21" s="209" customFormat="1" ht="31.5" x14ac:dyDescent="0.25">
      <c r="A254" s="213" t="s">
        <v>873</v>
      </c>
      <c r="B254" s="284" t="s">
        <v>1388</v>
      </c>
      <c r="C254" s="220">
        <v>44907</v>
      </c>
      <c r="D254" s="215" t="s">
        <v>404</v>
      </c>
      <c r="E254" s="217">
        <v>4200000</v>
      </c>
      <c r="F254" s="217">
        <v>25000</v>
      </c>
      <c r="G254" s="217">
        <v>0</v>
      </c>
      <c r="H254" s="217">
        <v>0</v>
      </c>
      <c r="I254" s="217">
        <v>30000</v>
      </c>
      <c r="J254" s="217">
        <v>0</v>
      </c>
      <c r="K254" s="217">
        <f t="shared" si="37"/>
        <v>55000</v>
      </c>
      <c r="L254" s="217">
        <f t="shared" si="38"/>
        <v>25000</v>
      </c>
      <c r="M254" s="217">
        <f t="shared" si="39"/>
        <v>0</v>
      </c>
      <c r="N254" s="217">
        <f t="shared" si="40"/>
        <v>0</v>
      </c>
      <c r="O254" s="217">
        <f t="shared" si="41"/>
        <v>30000</v>
      </c>
      <c r="P254" s="217">
        <f t="shared" si="42"/>
        <v>0</v>
      </c>
      <c r="Q254" s="217">
        <f t="shared" si="43"/>
        <v>55000</v>
      </c>
      <c r="R254" s="280" t="s">
        <v>424</v>
      </c>
      <c r="S254" s="284" t="s">
        <v>1390</v>
      </c>
      <c r="T254" s="220">
        <f t="shared" si="44"/>
        <v>44907</v>
      </c>
      <c r="U254" s="212"/>
    </row>
    <row r="255" spans="1:21" s="209" customFormat="1" ht="31.5" x14ac:dyDescent="0.25">
      <c r="A255" s="213" t="s">
        <v>874</v>
      </c>
      <c r="B255" s="284" t="s">
        <v>1391</v>
      </c>
      <c r="C255" s="220">
        <v>44907</v>
      </c>
      <c r="D255" s="215" t="s">
        <v>404</v>
      </c>
      <c r="E255" s="217">
        <v>3200000</v>
      </c>
      <c r="F255" s="217">
        <v>0</v>
      </c>
      <c r="G255" s="217">
        <v>0</v>
      </c>
      <c r="H255" s="217">
        <v>0</v>
      </c>
      <c r="I255" s="217">
        <v>20000</v>
      </c>
      <c r="J255" s="217">
        <v>0</v>
      </c>
      <c r="K255" s="217">
        <f t="shared" si="37"/>
        <v>20000</v>
      </c>
      <c r="L255" s="217">
        <f t="shared" si="38"/>
        <v>0</v>
      </c>
      <c r="M255" s="217">
        <f t="shared" si="39"/>
        <v>0</v>
      </c>
      <c r="N255" s="217">
        <f t="shared" si="40"/>
        <v>0</v>
      </c>
      <c r="O255" s="217">
        <f t="shared" si="41"/>
        <v>20000</v>
      </c>
      <c r="P255" s="217">
        <f t="shared" si="42"/>
        <v>0</v>
      </c>
      <c r="Q255" s="217">
        <f t="shared" si="43"/>
        <v>20000</v>
      </c>
      <c r="R255" s="280" t="s">
        <v>424</v>
      </c>
      <c r="S255" s="284" t="s">
        <v>1392</v>
      </c>
      <c r="T255" s="220">
        <f t="shared" si="44"/>
        <v>44907</v>
      </c>
      <c r="U255" s="212"/>
    </row>
    <row r="256" spans="1:21" s="209" customFormat="1" ht="31.5" x14ac:dyDescent="0.25">
      <c r="A256" s="213" t="s">
        <v>875</v>
      </c>
      <c r="B256" s="284" t="s">
        <v>1346</v>
      </c>
      <c r="C256" s="220">
        <v>44907</v>
      </c>
      <c r="D256" s="215" t="s">
        <v>404</v>
      </c>
      <c r="E256" s="217">
        <v>3600000</v>
      </c>
      <c r="F256" s="217">
        <v>0</v>
      </c>
      <c r="G256" s="217">
        <v>0</v>
      </c>
      <c r="H256" s="217">
        <v>48649</v>
      </c>
      <c r="I256" s="217">
        <v>0</v>
      </c>
      <c r="J256" s="217">
        <v>356757</v>
      </c>
      <c r="K256" s="217">
        <f t="shared" si="37"/>
        <v>405406</v>
      </c>
      <c r="L256" s="217">
        <f t="shared" si="38"/>
        <v>0</v>
      </c>
      <c r="M256" s="217">
        <f t="shared" si="39"/>
        <v>0</v>
      </c>
      <c r="N256" s="217">
        <f t="shared" si="40"/>
        <v>48649</v>
      </c>
      <c r="O256" s="217">
        <f t="shared" si="41"/>
        <v>0</v>
      </c>
      <c r="P256" s="217">
        <f t="shared" si="42"/>
        <v>356757</v>
      </c>
      <c r="Q256" s="217">
        <f t="shared" si="43"/>
        <v>405406</v>
      </c>
      <c r="R256" s="280" t="s">
        <v>424</v>
      </c>
      <c r="S256" s="284" t="s">
        <v>1393</v>
      </c>
      <c r="T256" s="220">
        <f t="shared" si="44"/>
        <v>44907</v>
      </c>
      <c r="U256" s="212"/>
    </row>
    <row r="257" spans="1:21" s="209" customFormat="1" ht="31.5" x14ac:dyDescent="0.25">
      <c r="A257" s="213" t="s">
        <v>876</v>
      </c>
      <c r="B257" s="284" t="s">
        <v>1394</v>
      </c>
      <c r="C257" s="220">
        <v>44907</v>
      </c>
      <c r="D257" s="215" t="s">
        <v>404</v>
      </c>
      <c r="E257" s="217">
        <v>3200000</v>
      </c>
      <c r="F257" s="217">
        <v>0</v>
      </c>
      <c r="G257" s="217">
        <v>0</v>
      </c>
      <c r="H257" s="217">
        <v>0</v>
      </c>
      <c r="I257" s="217">
        <v>20000</v>
      </c>
      <c r="J257" s="217">
        <v>0</v>
      </c>
      <c r="K257" s="217">
        <f t="shared" si="37"/>
        <v>20000</v>
      </c>
      <c r="L257" s="217">
        <f t="shared" si="38"/>
        <v>0</v>
      </c>
      <c r="M257" s="217">
        <f t="shared" si="39"/>
        <v>0</v>
      </c>
      <c r="N257" s="217">
        <f t="shared" si="40"/>
        <v>0</v>
      </c>
      <c r="O257" s="217">
        <f t="shared" si="41"/>
        <v>20000</v>
      </c>
      <c r="P257" s="217">
        <f t="shared" si="42"/>
        <v>0</v>
      </c>
      <c r="Q257" s="217">
        <f t="shared" si="43"/>
        <v>20000</v>
      </c>
      <c r="R257" s="280" t="s">
        <v>424</v>
      </c>
      <c r="S257" s="284" t="s">
        <v>1395</v>
      </c>
      <c r="T257" s="220">
        <f t="shared" si="44"/>
        <v>44907</v>
      </c>
      <c r="U257" s="212"/>
    </row>
    <row r="258" spans="1:21" s="209" customFormat="1" ht="31.5" x14ac:dyDescent="0.25">
      <c r="A258" s="213" t="s">
        <v>877</v>
      </c>
      <c r="B258" s="284" t="s">
        <v>1396</v>
      </c>
      <c r="C258" s="220">
        <v>44907</v>
      </c>
      <c r="D258" s="215" t="s">
        <v>404</v>
      </c>
      <c r="E258" s="217">
        <v>3000000</v>
      </c>
      <c r="F258" s="217">
        <v>35000</v>
      </c>
      <c r="G258" s="217">
        <v>0</v>
      </c>
      <c r="H258" s="217">
        <v>0</v>
      </c>
      <c r="I258" s="217">
        <v>16000</v>
      </c>
      <c r="J258" s="217">
        <v>0</v>
      </c>
      <c r="K258" s="217">
        <f t="shared" si="37"/>
        <v>51000</v>
      </c>
      <c r="L258" s="217">
        <f t="shared" si="38"/>
        <v>35000</v>
      </c>
      <c r="M258" s="217">
        <f t="shared" si="39"/>
        <v>0</v>
      </c>
      <c r="N258" s="217">
        <f t="shared" si="40"/>
        <v>0</v>
      </c>
      <c r="O258" s="217">
        <f t="shared" si="41"/>
        <v>16000</v>
      </c>
      <c r="P258" s="217">
        <f t="shared" si="42"/>
        <v>0</v>
      </c>
      <c r="Q258" s="217">
        <f t="shared" si="43"/>
        <v>51000</v>
      </c>
      <c r="R258" s="280" t="s">
        <v>424</v>
      </c>
      <c r="S258" s="284" t="s">
        <v>1397</v>
      </c>
      <c r="T258" s="220">
        <f t="shared" si="44"/>
        <v>44907</v>
      </c>
      <c r="U258" s="212"/>
    </row>
    <row r="259" spans="1:21" s="209" customFormat="1" ht="31.5" x14ac:dyDescent="0.25">
      <c r="A259" s="213" t="s">
        <v>878</v>
      </c>
      <c r="B259" s="284" t="s">
        <v>1398</v>
      </c>
      <c r="C259" s="220">
        <v>44907</v>
      </c>
      <c r="D259" s="215" t="s">
        <v>404</v>
      </c>
      <c r="E259" s="217">
        <v>3500000</v>
      </c>
      <c r="F259" s="217">
        <v>35000</v>
      </c>
      <c r="G259" s="217">
        <v>0</v>
      </c>
      <c r="H259" s="217">
        <v>0</v>
      </c>
      <c r="I259" s="217">
        <v>21000</v>
      </c>
      <c r="J259" s="217">
        <v>0</v>
      </c>
      <c r="K259" s="217">
        <f t="shared" si="37"/>
        <v>56000</v>
      </c>
      <c r="L259" s="217">
        <f t="shared" si="38"/>
        <v>35000</v>
      </c>
      <c r="M259" s="217">
        <f t="shared" si="39"/>
        <v>0</v>
      </c>
      <c r="N259" s="217">
        <f t="shared" si="40"/>
        <v>0</v>
      </c>
      <c r="O259" s="217">
        <f t="shared" si="41"/>
        <v>21000</v>
      </c>
      <c r="P259" s="217">
        <f t="shared" si="42"/>
        <v>0</v>
      </c>
      <c r="Q259" s="217">
        <f t="shared" si="43"/>
        <v>56000</v>
      </c>
      <c r="R259" s="280" t="s">
        <v>424</v>
      </c>
      <c r="S259" s="284" t="s">
        <v>1399</v>
      </c>
      <c r="T259" s="220">
        <f t="shared" si="44"/>
        <v>44907</v>
      </c>
      <c r="U259" s="212"/>
    </row>
    <row r="260" spans="1:21" s="209" customFormat="1" ht="31.5" x14ac:dyDescent="0.25">
      <c r="A260" s="213" t="s">
        <v>879</v>
      </c>
      <c r="B260" s="284" t="s">
        <v>1400</v>
      </c>
      <c r="C260" s="220">
        <v>44907</v>
      </c>
      <c r="D260" s="215" t="s">
        <v>404</v>
      </c>
      <c r="E260" s="217">
        <v>3500000</v>
      </c>
      <c r="F260" s="217">
        <v>35000</v>
      </c>
      <c r="G260" s="217">
        <v>0</v>
      </c>
      <c r="H260" s="217">
        <v>0</v>
      </c>
      <c r="I260" s="217">
        <v>21000</v>
      </c>
      <c r="J260" s="217">
        <v>0</v>
      </c>
      <c r="K260" s="217">
        <f t="shared" si="37"/>
        <v>56000</v>
      </c>
      <c r="L260" s="217">
        <f t="shared" si="38"/>
        <v>35000</v>
      </c>
      <c r="M260" s="217">
        <f t="shared" si="39"/>
        <v>0</v>
      </c>
      <c r="N260" s="217">
        <f t="shared" si="40"/>
        <v>0</v>
      </c>
      <c r="O260" s="217">
        <f t="shared" si="41"/>
        <v>21000</v>
      </c>
      <c r="P260" s="217">
        <f t="shared" si="42"/>
        <v>0</v>
      </c>
      <c r="Q260" s="217">
        <f t="shared" si="43"/>
        <v>56000</v>
      </c>
      <c r="R260" s="280" t="s">
        <v>424</v>
      </c>
      <c r="S260" s="284" t="s">
        <v>1401</v>
      </c>
      <c r="T260" s="220">
        <f t="shared" si="44"/>
        <v>44907</v>
      </c>
      <c r="U260" s="212"/>
    </row>
    <row r="261" spans="1:21" s="209" customFormat="1" ht="31.5" x14ac:dyDescent="0.25">
      <c r="A261" s="213" t="s">
        <v>880</v>
      </c>
      <c r="B261" s="284" t="s">
        <v>1402</v>
      </c>
      <c r="C261" s="220">
        <v>44907</v>
      </c>
      <c r="D261" s="215" t="s">
        <v>404</v>
      </c>
      <c r="E261" s="217">
        <v>5500000</v>
      </c>
      <c r="F261" s="217">
        <v>37500</v>
      </c>
      <c r="G261" s="217">
        <v>0</v>
      </c>
      <c r="H261" s="217">
        <v>0</v>
      </c>
      <c r="I261" s="217">
        <v>40000</v>
      </c>
      <c r="J261" s="217">
        <v>0</v>
      </c>
      <c r="K261" s="217">
        <f t="shared" si="37"/>
        <v>77500</v>
      </c>
      <c r="L261" s="217">
        <f t="shared" si="38"/>
        <v>37500</v>
      </c>
      <c r="M261" s="217">
        <f t="shared" si="39"/>
        <v>0</v>
      </c>
      <c r="N261" s="217">
        <f t="shared" si="40"/>
        <v>0</v>
      </c>
      <c r="O261" s="217">
        <f t="shared" si="41"/>
        <v>40000</v>
      </c>
      <c r="P261" s="217">
        <f t="shared" si="42"/>
        <v>0</v>
      </c>
      <c r="Q261" s="217">
        <f t="shared" si="43"/>
        <v>77500</v>
      </c>
      <c r="R261" s="280" t="s">
        <v>424</v>
      </c>
      <c r="S261" s="284" t="s">
        <v>1403</v>
      </c>
      <c r="T261" s="220">
        <f t="shared" si="44"/>
        <v>44907</v>
      </c>
      <c r="U261" s="212"/>
    </row>
    <row r="262" spans="1:21" s="209" customFormat="1" ht="31.5" x14ac:dyDescent="0.25">
      <c r="A262" s="213" t="s">
        <v>881</v>
      </c>
      <c r="B262" s="284" t="s">
        <v>1404</v>
      </c>
      <c r="C262" s="220">
        <v>44907</v>
      </c>
      <c r="D262" s="215" t="s">
        <v>404</v>
      </c>
      <c r="E262" s="217">
        <v>5000000</v>
      </c>
      <c r="F262" s="217">
        <v>0</v>
      </c>
      <c r="G262" s="217">
        <v>0</v>
      </c>
      <c r="H262" s="217">
        <v>0</v>
      </c>
      <c r="I262" s="217">
        <v>12000</v>
      </c>
      <c r="J262" s="217">
        <v>0</v>
      </c>
      <c r="K262" s="217">
        <f t="shared" si="37"/>
        <v>12000</v>
      </c>
      <c r="L262" s="217">
        <f t="shared" si="38"/>
        <v>0</v>
      </c>
      <c r="M262" s="217">
        <f t="shared" si="39"/>
        <v>0</v>
      </c>
      <c r="N262" s="217">
        <f t="shared" si="40"/>
        <v>0</v>
      </c>
      <c r="O262" s="217">
        <f t="shared" si="41"/>
        <v>12000</v>
      </c>
      <c r="P262" s="217">
        <f t="shared" si="42"/>
        <v>0</v>
      </c>
      <c r="Q262" s="217">
        <f t="shared" si="43"/>
        <v>12000</v>
      </c>
      <c r="R262" s="280" t="s">
        <v>424</v>
      </c>
      <c r="S262" s="284" t="s">
        <v>1405</v>
      </c>
      <c r="T262" s="220">
        <f t="shared" si="44"/>
        <v>44907</v>
      </c>
      <c r="U262" s="212"/>
    </row>
    <row r="263" spans="1:21" s="209" customFormat="1" ht="31.5" x14ac:dyDescent="0.25">
      <c r="A263" s="213" t="s">
        <v>882</v>
      </c>
      <c r="B263" s="284" t="s">
        <v>1406</v>
      </c>
      <c r="C263" s="220">
        <v>44907</v>
      </c>
      <c r="D263" s="215" t="s">
        <v>404</v>
      </c>
      <c r="E263" s="217">
        <v>2900000</v>
      </c>
      <c r="F263" s="217">
        <v>25000</v>
      </c>
      <c r="G263" s="217">
        <v>0</v>
      </c>
      <c r="H263" s="217">
        <v>0</v>
      </c>
      <c r="I263" s="217">
        <v>8000</v>
      </c>
      <c r="J263" s="217">
        <v>0</v>
      </c>
      <c r="K263" s="217">
        <f t="shared" si="37"/>
        <v>33000</v>
      </c>
      <c r="L263" s="217">
        <f t="shared" si="38"/>
        <v>25000</v>
      </c>
      <c r="M263" s="217">
        <f t="shared" si="39"/>
        <v>0</v>
      </c>
      <c r="N263" s="217">
        <f t="shared" si="40"/>
        <v>0</v>
      </c>
      <c r="O263" s="217">
        <f t="shared" si="41"/>
        <v>8000</v>
      </c>
      <c r="P263" s="217">
        <f t="shared" si="42"/>
        <v>0</v>
      </c>
      <c r="Q263" s="217">
        <f t="shared" si="43"/>
        <v>33000</v>
      </c>
      <c r="R263" s="280" t="s">
        <v>424</v>
      </c>
      <c r="S263" s="284" t="s">
        <v>1407</v>
      </c>
      <c r="T263" s="220">
        <f t="shared" si="44"/>
        <v>44907</v>
      </c>
      <c r="U263" s="212"/>
    </row>
    <row r="264" spans="1:21" s="209" customFormat="1" ht="31.5" x14ac:dyDescent="0.25">
      <c r="A264" s="213" t="s">
        <v>883</v>
      </c>
      <c r="B264" s="284" t="s">
        <v>1408</v>
      </c>
      <c r="C264" s="220">
        <v>44907</v>
      </c>
      <c r="D264" s="215" t="s">
        <v>404</v>
      </c>
      <c r="E264" s="217">
        <v>2000000</v>
      </c>
      <c r="F264" s="217">
        <v>0</v>
      </c>
      <c r="G264" s="217">
        <v>0</v>
      </c>
      <c r="H264" s="217">
        <v>0</v>
      </c>
      <c r="I264" s="217">
        <v>13000</v>
      </c>
      <c r="J264" s="217">
        <v>0</v>
      </c>
      <c r="K264" s="217">
        <f t="shared" si="37"/>
        <v>13000</v>
      </c>
      <c r="L264" s="217">
        <f t="shared" si="38"/>
        <v>0</v>
      </c>
      <c r="M264" s="217">
        <f t="shared" si="39"/>
        <v>0</v>
      </c>
      <c r="N264" s="217">
        <f t="shared" si="40"/>
        <v>0</v>
      </c>
      <c r="O264" s="217">
        <f t="shared" si="41"/>
        <v>13000</v>
      </c>
      <c r="P264" s="217">
        <f t="shared" si="42"/>
        <v>0</v>
      </c>
      <c r="Q264" s="217">
        <f t="shared" si="43"/>
        <v>13000</v>
      </c>
      <c r="R264" s="280" t="s">
        <v>424</v>
      </c>
      <c r="S264" s="284" t="s">
        <v>1409</v>
      </c>
      <c r="T264" s="220">
        <f t="shared" si="44"/>
        <v>44907</v>
      </c>
      <c r="U264" s="212"/>
    </row>
    <row r="265" spans="1:21" s="209" customFormat="1" ht="31.5" x14ac:dyDescent="0.25">
      <c r="A265" s="213" t="s">
        <v>884</v>
      </c>
      <c r="B265" s="284" t="s">
        <v>1410</v>
      </c>
      <c r="C265" s="220">
        <v>44907</v>
      </c>
      <c r="D265" s="215" t="s">
        <v>404</v>
      </c>
      <c r="E265" s="217">
        <v>2000000</v>
      </c>
      <c r="F265" s="217">
        <v>0</v>
      </c>
      <c r="G265" s="217">
        <v>0</v>
      </c>
      <c r="H265" s="217">
        <v>0</v>
      </c>
      <c r="I265" s="217">
        <v>13000</v>
      </c>
      <c r="J265" s="217">
        <v>0</v>
      </c>
      <c r="K265" s="217">
        <f t="shared" si="37"/>
        <v>13000</v>
      </c>
      <c r="L265" s="217">
        <f t="shared" si="38"/>
        <v>0</v>
      </c>
      <c r="M265" s="217">
        <f t="shared" si="39"/>
        <v>0</v>
      </c>
      <c r="N265" s="217">
        <f t="shared" si="40"/>
        <v>0</v>
      </c>
      <c r="O265" s="217">
        <f t="shared" si="41"/>
        <v>13000</v>
      </c>
      <c r="P265" s="217">
        <f t="shared" si="42"/>
        <v>0</v>
      </c>
      <c r="Q265" s="217">
        <f t="shared" si="43"/>
        <v>13000</v>
      </c>
      <c r="R265" s="280" t="s">
        <v>424</v>
      </c>
      <c r="S265" s="284" t="s">
        <v>1411</v>
      </c>
      <c r="T265" s="220">
        <f t="shared" si="44"/>
        <v>44907</v>
      </c>
      <c r="U265" s="212"/>
    </row>
    <row r="266" spans="1:21" s="209" customFormat="1" ht="31.5" x14ac:dyDescent="0.25">
      <c r="A266" s="213" t="s">
        <v>885</v>
      </c>
      <c r="B266" s="284" t="s">
        <v>1412</v>
      </c>
      <c r="C266" s="220">
        <v>44907</v>
      </c>
      <c r="D266" s="215" t="s">
        <v>404</v>
      </c>
      <c r="E266" s="217">
        <v>2000000</v>
      </c>
      <c r="F266" s="217">
        <v>0</v>
      </c>
      <c r="G266" s="217">
        <v>0</v>
      </c>
      <c r="H266" s="217">
        <v>0</v>
      </c>
      <c r="I266" s="217">
        <v>9000</v>
      </c>
      <c r="J266" s="217">
        <v>0</v>
      </c>
      <c r="K266" s="217">
        <f t="shared" si="37"/>
        <v>9000</v>
      </c>
      <c r="L266" s="217">
        <f t="shared" si="38"/>
        <v>0</v>
      </c>
      <c r="M266" s="217">
        <f t="shared" si="39"/>
        <v>0</v>
      </c>
      <c r="N266" s="217">
        <f t="shared" si="40"/>
        <v>0</v>
      </c>
      <c r="O266" s="217">
        <f t="shared" si="41"/>
        <v>9000</v>
      </c>
      <c r="P266" s="217">
        <f t="shared" si="42"/>
        <v>0</v>
      </c>
      <c r="Q266" s="217">
        <f t="shared" si="43"/>
        <v>9000</v>
      </c>
      <c r="R266" s="280" t="s">
        <v>424</v>
      </c>
      <c r="S266" s="284" t="s">
        <v>1413</v>
      </c>
      <c r="T266" s="220">
        <f t="shared" si="44"/>
        <v>44907</v>
      </c>
      <c r="U266" s="212"/>
    </row>
    <row r="267" spans="1:21" s="209" customFormat="1" ht="31.5" x14ac:dyDescent="0.25">
      <c r="A267" s="213" t="s">
        <v>886</v>
      </c>
      <c r="B267" s="284" t="s">
        <v>1414</v>
      </c>
      <c r="C267" s="220">
        <v>44907</v>
      </c>
      <c r="D267" s="215" t="s">
        <v>404</v>
      </c>
      <c r="E267" s="217">
        <v>2000000</v>
      </c>
      <c r="F267" s="217">
        <v>0</v>
      </c>
      <c r="G267" s="217">
        <v>0</v>
      </c>
      <c r="H267" s="217">
        <v>0</v>
      </c>
      <c r="I267" s="217">
        <v>9000</v>
      </c>
      <c r="J267" s="217">
        <v>0</v>
      </c>
      <c r="K267" s="217">
        <f t="shared" si="37"/>
        <v>9000</v>
      </c>
      <c r="L267" s="217">
        <f t="shared" si="38"/>
        <v>0</v>
      </c>
      <c r="M267" s="217">
        <f t="shared" si="39"/>
        <v>0</v>
      </c>
      <c r="N267" s="217">
        <f t="shared" si="40"/>
        <v>0</v>
      </c>
      <c r="O267" s="217">
        <f t="shared" si="41"/>
        <v>9000</v>
      </c>
      <c r="P267" s="217">
        <f t="shared" si="42"/>
        <v>0</v>
      </c>
      <c r="Q267" s="217">
        <f t="shared" si="43"/>
        <v>9000</v>
      </c>
      <c r="R267" s="280" t="s">
        <v>424</v>
      </c>
      <c r="S267" s="284" t="s">
        <v>1415</v>
      </c>
      <c r="T267" s="220">
        <f t="shared" si="44"/>
        <v>44907</v>
      </c>
      <c r="U267" s="212"/>
    </row>
    <row r="268" spans="1:21" s="209" customFormat="1" ht="31.5" x14ac:dyDescent="0.25">
      <c r="A268" s="213" t="s">
        <v>887</v>
      </c>
      <c r="B268" s="284" t="s">
        <v>1416</v>
      </c>
      <c r="C268" s="220">
        <v>44907</v>
      </c>
      <c r="D268" s="215" t="s">
        <v>404</v>
      </c>
      <c r="E268" s="217">
        <v>4000000</v>
      </c>
      <c r="F268" s="217">
        <v>0</v>
      </c>
      <c r="G268" s="217">
        <v>0</v>
      </c>
      <c r="H268" s="217">
        <v>0</v>
      </c>
      <c r="I268" s="217">
        <v>30000</v>
      </c>
      <c r="J268" s="217">
        <v>0</v>
      </c>
      <c r="K268" s="217">
        <f t="shared" si="37"/>
        <v>30000</v>
      </c>
      <c r="L268" s="217">
        <f t="shared" si="38"/>
        <v>0</v>
      </c>
      <c r="M268" s="217">
        <f t="shared" si="39"/>
        <v>0</v>
      </c>
      <c r="N268" s="217">
        <f t="shared" si="40"/>
        <v>0</v>
      </c>
      <c r="O268" s="217">
        <f t="shared" si="41"/>
        <v>30000</v>
      </c>
      <c r="P268" s="217">
        <f t="shared" si="42"/>
        <v>0</v>
      </c>
      <c r="Q268" s="217">
        <f t="shared" si="43"/>
        <v>30000</v>
      </c>
      <c r="R268" s="280" t="s">
        <v>424</v>
      </c>
      <c r="S268" s="284" t="s">
        <v>1417</v>
      </c>
      <c r="T268" s="220">
        <f t="shared" si="44"/>
        <v>44907</v>
      </c>
      <c r="U268" s="212"/>
    </row>
    <row r="269" spans="1:21" s="209" customFormat="1" ht="31.5" x14ac:dyDescent="0.25">
      <c r="A269" s="213" t="s">
        <v>888</v>
      </c>
      <c r="B269" s="284" t="s">
        <v>1418</v>
      </c>
      <c r="C269" s="220">
        <v>44907</v>
      </c>
      <c r="D269" s="215" t="s">
        <v>404</v>
      </c>
      <c r="E269" s="217">
        <v>1000000</v>
      </c>
      <c r="F269" s="217">
        <v>0</v>
      </c>
      <c r="G269" s="217">
        <v>0</v>
      </c>
      <c r="H269" s="217">
        <v>0</v>
      </c>
      <c r="I269" s="217">
        <v>3900</v>
      </c>
      <c r="J269" s="217">
        <v>0</v>
      </c>
      <c r="K269" s="217">
        <f t="shared" si="37"/>
        <v>3900</v>
      </c>
      <c r="L269" s="217">
        <f t="shared" si="38"/>
        <v>0</v>
      </c>
      <c r="M269" s="217">
        <f t="shared" si="39"/>
        <v>0</v>
      </c>
      <c r="N269" s="217">
        <f t="shared" si="40"/>
        <v>0</v>
      </c>
      <c r="O269" s="217">
        <f t="shared" si="41"/>
        <v>3900</v>
      </c>
      <c r="P269" s="217">
        <f t="shared" si="42"/>
        <v>0</v>
      </c>
      <c r="Q269" s="217">
        <f t="shared" si="43"/>
        <v>3900</v>
      </c>
      <c r="R269" s="280" t="s">
        <v>424</v>
      </c>
      <c r="S269" s="284" t="s">
        <v>1419</v>
      </c>
      <c r="T269" s="220">
        <f t="shared" si="44"/>
        <v>44907</v>
      </c>
      <c r="U269" s="212"/>
    </row>
    <row r="270" spans="1:21" s="209" customFormat="1" ht="31.5" x14ac:dyDescent="0.25">
      <c r="A270" s="213" t="s">
        <v>889</v>
      </c>
      <c r="B270" s="284" t="s">
        <v>1420</v>
      </c>
      <c r="C270" s="220">
        <v>44907</v>
      </c>
      <c r="D270" s="215" t="s">
        <v>404</v>
      </c>
      <c r="E270" s="217">
        <v>5000000</v>
      </c>
      <c r="F270" s="217">
        <v>0</v>
      </c>
      <c r="G270" s="217">
        <v>0</v>
      </c>
      <c r="H270" s="217">
        <v>0</v>
      </c>
      <c r="I270" s="217">
        <v>17000</v>
      </c>
      <c r="J270" s="217">
        <v>0</v>
      </c>
      <c r="K270" s="217">
        <f t="shared" si="37"/>
        <v>17000</v>
      </c>
      <c r="L270" s="217">
        <f t="shared" si="38"/>
        <v>0</v>
      </c>
      <c r="M270" s="217">
        <f t="shared" si="39"/>
        <v>0</v>
      </c>
      <c r="N270" s="217">
        <f t="shared" si="40"/>
        <v>0</v>
      </c>
      <c r="O270" s="217">
        <f t="shared" si="41"/>
        <v>17000</v>
      </c>
      <c r="P270" s="217">
        <f t="shared" si="42"/>
        <v>0</v>
      </c>
      <c r="Q270" s="217">
        <f t="shared" si="43"/>
        <v>17000</v>
      </c>
      <c r="R270" s="280" t="s">
        <v>424</v>
      </c>
      <c r="S270" s="284" t="s">
        <v>1421</v>
      </c>
      <c r="T270" s="220">
        <f t="shared" si="44"/>
        <v>44907</v>
      </c>
      <c r="U270" s="212"/>
    </row>
    <row r="271" spans="1:21" s="209" customFormat="1" ht="31.5" x14ac:dyDescent="0.25">
      <c r="A271" s="213" t="s">
        <v>890</v>
      </c>
      <c r="B271" s="284" t="s">
        <v>1422</v>
      </c>
      <c r="C271" s="220">
        <v>44907</v>
      </c>
      <c r="D271" s="215" t="s">
        <v>404</v>
      </c>
      <c r="E271" s="217">
        <v>3400000</v>
      </c>
      <c r="F271" s="217">
        <v>25000</v>
      </c>
      <c r="G271" s="217">
        <v>0</v>
      </c>
      <c r="H271" s="217">
        <v>0</v>
      </c>
      <c r="I271" s="217">
        <v>10000</v>
      </c>
      <c r="J271" s="217">
        <v>0</v>
      </c>
      <c r="K271" s="217">
        <f t="shared" si="37"/>
        <v>35000</v>
      </c>
      <c r="L271" s="217">
        <f t="shared" si="38"/>
        <v>25000</v>
      </c>
      <c r="M271" s="217">
        <f t="shared" si="39"/>
        <v>0</v>
      </c>
      <c r="N271" s="217">
        <f t="shared" si="40"/>
        <v>0</v>
      </c>
      <c r="O271" s="217">
        <f t="shared" si="41"/>
        <v>10000</v>
      </c>
      <c r="P271" s="217">
        <f t="shared" si="42"/>
        <v>0</v>
      </c>
      <c r="Q271" s="217">
        <f t="shared" si="43"/>
        <v>35000</v>
      </c>
      <c r="R271" s="280" t="s">
        <v>424</v>
      </c>
      <c r="S271" s="284" t="s">
        <v>1423</v>
      </c>
      <c r="T271" s="220">
        <f t="shared" si="44"/>
        <v>44907</v>
      </c>
      <c r="U271" s="212"/>
    </row>
    <row r="272" spans="1:21" s="209" customFormat="1" ht="31.5" x14ac:dyDescent="0.25">
      <c r="A272" s="213" t="s">
        <v>891</v>
      </c>
      <c r="B272" s="284" t="s">
        <v>1424</v>
      </c>
      <c r="C272" s="220">
        <v>44907</v>
      </c>
      <c r="D272" s="215" t="s">
        <v>404</v>
      </c>
      <c r="E272" s="217">
        <v>3000000</v>
      </c>
      <c r="F272" s="217">
        <v>0</v>
      </c>
      <c r="G272" s="217">
        <v>0</v>
      </c>
      <c r="H272" s="217">
        <v>40541</v>
      </c>
      <c r="I272" s="217">
        <v>0</v>
      </c>
      <c r="J272" s="217">
        <v>297298</v>
      </c>
      <c r="K272" s="217">
        <f t="shared" si="37"/>
        <v>337839</v>
      </c>
      <c r="L272" s="217">
        <f t="shared" si="38"/>
        <v>0</v>
      </c>
      <c r="M272" s="217">
        <f t="shared" si="39"/>
        <v>0</v>
      </c>
      <c r="N272" s="217">
        <f t="shared" si="40"/>
        <v>40541</v>
      </c>
      <c r="O272" s="217">
        <f t="shared" si="41"/>
        <v>0</v>
      </c>
      <c r="P272" s="217">
        <f t="shared" si="42"/>
        <v>297298</v>
      </c>
      <c r="Q272" s="217">
        <f t="shared" si="43"/>
        <v>337839</v>
      </c>
      <c r="R272" s="280" t="s">
        <v>424</v>
      </c>
      <c r="S272" s="284" t="s">
        <v>1425</v>
      </c>
      <c r="T272" s="220">
        <f t="shared" si="44"/>
        <v>44907</v>
      </c>
      <c r="U272" s="212"/>
    </row>
    <row r="273" spans="1:21" s="209" customFormat="1" ht="31.5" x14ac:dyDescent="0.25">
      <c r="A273" s="213" t="s">
        <v>892</v>
      </c>
      <c r="B273" s="284" t="s">
        <v>1426</v>
      </c>
      <c r="C273" s="220">
        <v>44907</v>
      </c>
      <c r="D273" s="215" t="s">
        <v>404</v>
      </c>
      <c r="E273" s="217">
        <v>2000000</v>
      </c>
      <c r="F273" s="217">
        <v>0</v>
      </c>
      <c r="G273" s="217">
        <v>0</v>
      </c>
      <c r="H273" s="217">
        <v>0</v>
      </c>
      <c r="I273" s="217">
        <v>8000</v>
      </c>
      <c r="J273" s="217">
        <v>0</v>
      </c>
      <c r="K273" s="217">
        <f t="shared" si="37"/>
        <v>8000</v>
      </c>
      <c r="L273" s="217">
        <f t="shared" si="38"/>
        <v>0</v>
      </c>
      <c r="M273" s="217">
        <f t="shared" si="39"/>
        <v>0</v>
      </c>
      <c r="N273" s="217">
        <f t="shared" si="40"/>
        <v>0</v>
      </c>
      <c r="O273" s="217">
        <f t="shared" si="41"/>
        <v>8000</v>
      </c>
      <c r="P273" s="217">
        <f t="shared" si="42"/>
        <v>0</v>
      </c>
      <c r="Q273" s="217">
        <f t="shared" si="43"/>
        <v>8000</v>
      </c>
      <c r="R273" s="280" t="s">
        <v>424</v>
      </c>
      <c r="S273" s="284" t="s">
        <v>1427</v>
      </c>
      <c r="T273" s="220">
        <f t="shared" si="44"/>
        <v>44907</v>
      </c>
      <c r="U273" s="212"/>
    </row>
    <row r="274" spans="1:21" s="209" customFormat="1" ht="31.5" x14ac:dyDescent="0.25">
      <c r="A274" s="213" t="s">
        <v>893</v>
      </c>
      <c r="B274" s="284" t="s">
        <v>1428</v>
      </c>
      <c r="C274" s="220">
        <v>44907</v>
      </c>
      <c r="D274" s="215" t="s">
        <v>404</v>
      </c>
      <c r="E274" s="217">
        <v>2000000</v>
      </c>
      <c r="F274" s="217">
        <v>0</v>
      </c>
      <c r="G274" s="217">
        <v>0</v>
      </c>
      <c r="H274" s="217">
        <v>0</v>
      </c>
      <c r="I274" s="217">
        <v>8000</v>
      </c>
      <c r="J274" s="217">
        <v>0</v>
      </c>
      <c r="K274" s="217">
        <f t="shared" si="37"/>
        <v>8000</v>
      </c>
      <c r="L274" s="217">
        <f t="shared" si="38"/>
        <v>0</v>
      </c>
      <c r="M274" s="217">
        <f t="shared" si="39"/>
        <v>0</v>
      </c>
      <c r="N274" s="217">
        <f t="shared" si="40"/>
        <v>0</v>
      </c>
      <c r="O274" s="217">
        <f t="shared" si="41"/>
        <v>8000</v>
      </c>
      <c r="P274" s="217">
        <f t="shared" si="42"/>
        <v>0</v>
      </c>
      <c r="Q274" s="217">
        <f t="shared" si="43"/>
        <v>8000</v>
      </c>
      <c r="R274" s="280" t="s">
        <v>424</v>
      </c>
      <c r="S274" s="284" t="s">
        <v>1429</v>
      </c>
      <c r="T274" s="220">
        <f t="shared" si="44"/>
        <v>44907</v>
      </c>
      <c r="U274" s="212"/>
    </row>
    <row r="275" spans="1:21" s="209" customFormat="1" ht="31.5" x14ac:dyDescent="0.25">
      <c r="A275" s="213" t="s">
        <v>894</v>
      </c>
      <c r="B275" s="284" t="s">
        <v>1430</v>
      </c>
      <c r="C275" s="220">
        <v>44907</v>
      </c>
      <c r="D275" s="215" t="s">
        <v>404</v>
      </c>
      <c r="E275" s="217">
        <v>2000000</v>
      </c>
      <c r="F275" s="217">
        <v>0</v>
      </c>
      <c r="G275" s="217">
        <v>0</v>
      </c>
      <c r="H275" s="217">
        <v>0</v>
      </c>
      <c r="I275" s="217">
        <v>13000</v>
      </c>
      <c r="J275" s="217">
        <v>0</v>
      </c>
      <c r="K275" s="217">
        <f t="shared" si="37"/>
        <v>13000</v>
      </c>
      <c r="L275" s="217">
        <f t="shared" si="38"/>
        <v>0</v>
      </c>
      <c r="M275" s="217">
        <f t="shared" si="39"/>
        <v>0</v>
      </c>
      <c r="N275" s="217">
        <f t="shared" si="40"/>
        <v>0</v>
      </c>
      <c r="O275" s="217">
        <f t="shared" si="41"/>
        <v>13000</v>
      </c>
      <c r="P275" s="217">
        <f t="shared" si="42"/>
        <v>0</v>
      </c>
      <c r="Q275" s="217">
        <f t="shared" si="43"/>
        <v>13000</v>
      </c>
      <c r="R275" s="280" t="s">
        <v>424</v>
      </c>
      <c r="S275" s="284" t="s">
        <v>1431</v>
      </c>
      <c r="T275" s="220">
        <f t="shared" si="44"/>
        <v>44907</v>
      </c>
      <c r="U275" s="212"/>
    </row>
    <row r="276" spans="1:21" s="209" customFormat="1" ht="31.5" x14ac:dyDescent="0.25">
      <c r="A276" s="213" t="s">
        <v>895</v>
      </c>
      <c r="B276" s="284" t="s">
        <v>1432</v>
      </c>
      <c r="C276" s="220">
        <v>44907</v>
      </c>
      <c r="D276" s="215" t="s">
        <v>404</v>
      </c>
      <c r="E276" s="217">
        <v>2000000</v>
      </c>
      <c r="F276" s="217">
        <v>0</v>
      </c>
      <c r="G276" s="217">
        <v>0</v>
      </c>
      <c r="H276" s="217">
        <v>0</v>
      </c>
      <c r="I276" s="217">
        <v>10000</v>
      </c>
      <c r="J276" s="217">
        <v>0</v>
      </c>
      <c r="K276" s="217">
        <f t="shared" si="37"/>
        <v>10000</v>
      </c>
      <c r="L276" s="217">
        <f t="shared" si="38"/>
        <v>0</v>
      </c>
      <c r="M276" s="217">
        <f t="shared" si="39"/>
        <v>0</v>
      </c>
      <c r="N276" s="217">
        <f t="shared" si="40"/>
        <v>0</v>
      </c>
      <c r="O276" s="217">
        <f t="shared" si="41"/>
        <v>10000</v>
      </c>
      <c r="P276" s="217">
        <f t="shared" si="42"/>
        <v>0</v>
      </c>
      <c r="Q276" s="217">
        <f t="shared" si="43"/>
        <v>10000</v>
      </c>
      <c r="R276" s="280" t="s">
        <v>424</v>
      </c>
      <c r="S276" s="284" t="s">
        <v>1433</v>
      </c>
      <c r="T276" s="220">
        <f t="shared" si="44"/>
        <v>44907</v>
      </c>
      <c r="U276" s="212"/>
    </row>
    <row r="277" spans="1:21" s="209" customFormat="1" ht="31.5" x14ac:dyDescent="0.25">
      <c r="A277" s="213" t="s">
        <v>896</v>
      </c>
      <c r="B277" s="284" t="s">
        <v>1434</v>
      </c>
      <c r="C277" s="220">
        <v>44907</v>
      </c>
      <c r="D277" s="215" t="s">
        <v>404</v>
      </c>
      <c r="E277" s="217">
        <v>4000000</v>
      </c>
      <c r="F277" s="217">
        <v>0</v>
      </c>
      <c r="G277" s="217">
        <v>0</v>
      </c>
      <c r="H277" s="217">
        <v>0</v>
      </c>
      <c r="I277" s="217">
        <v>27000</v>
      </c>
      <c r="J277" s="217">
        <v>0</v>
      </c>
      <c r="K277" s="217">
        <f t="shared" si="37"/>
        <v>27000</v>
      </c>
      <c r="L277" s="217">
        <f t="shared" si="38"/>
        <v>0</v>
      </c>
      <c r="M277" s="217">
        <f t="shared" si="39"/>
        <v>0</v>
      </c>
      <c r="N277" s="217">
        <f t="shared" si="40"/>
        <v>0</v>
      </c>
      <c r="O277" s="217">
        <f t="shared" si="41"/>
        <v>27000</v>
      </c>
      <c r="P277" s="217">
        <f t="shared" si="42"/>
        <v>0</v>
      </c>
      <c r="Q277" s="217">
        <f t="shared" si="43"/>
        <v>27000</v>
      </c>
      <c r="R277" s="280" t="s">
        <v>424</v>
      </c>
      <c r="S277" s="284" t="s">
        <v>1435</v>
      </c>
      <c r="T277" s="220">
        <f t="shared" si="44"/>
        <v>44907</v>
      </c>
      <c r="U277" s="212"/>
    </row>
    <row r="278" spans="1:21" s="209" customFormat="1" ht="31.5" x14ac:dyDescent="0.25">
      <c r="A278" s="213" t="s">
        <v>897</v>
      </c>
      <c r="B278" s="284" t="s">
        <v>1436</v>
      </c>
      <c r="C278" s="220">
        <v>44907</v>
      </c>
      <c r="D278" s="215" t="s">
        <v>404</v>
      </c>
      <c r="E278" s="217">
        <v>1000000</v>
      </c>
      <c r="F278" s="217">
        <v>0</v>
      </c>
      <c r="G278" s="217">
        <v>0</v>
      </c>
      <c r="H278" s="217">
        <v>0</v>
      </c>
      <c r="I278" s="217">
        <v>3900</v>
      </c>
      <c r="J278" s="217">
        <v>0</v>
      </c>
      <c r="K278" s="217">
        <f t="shared" si="37"/>
        <v>3900</v>
      </c>
      <c r="L278" s="217">
        <f t="shared" si="38"/>
        <v>0</v>
      </c>
      <c r="M278" s="217">
        <f t="shared" si="39"/>
        <v>0</v>
      </c>
      <c r="N278" s="217">
        <f t="shared" si="40"/>
        <v>0</v>
      </c>
      <c r="O278" s="217">
        <f t="shared" si="41"/>
        <v>3900</v>
      </c>
      <c r="P278" s="217">
        <f t="shared" si="42"/>
        <v>0</v>
      </c>
      <c r="Q278" s="217">
        <f t="shared" si="43"/>
        <v>3900</v>
      </c>
      <c r="R278" s="280" t="s">
        <v>424</v>
      </c>
      <c r="S278" s="284" t="s">
        <v>1437</v>
      </c>
      <c r="T278" s="220">
        <f t="shared" si="44"/>
        <v>44907</v>
      </c>
      <c r="U278" s="212"/>
    </row>
    <row r="279" spans="1:21" s="209" customFormat="1" ht="31.5" x14ac:dyDescent="0.25">
      <c r="A279" s="213" t="s">
        <v>898</v>
      </c>
      <c r="B279" s="284" t="s">
        <v>1438</v>
      </c>
      <c r="C279" s="220">
        <v>44907</v>
      </c>
      <c r="D279" s="215" t="s">
        <v>404</v>
      </c>
      <c r="E279" s="217">
        <v>3221600</v>
      </c>
      <c r="F279" s="217">
        <v>25000</v>
      </c>
      <c r="G279" s="217">
        <v>0</v>
      </c>
      <c r="H279" s="217">
        <v>0</v>
      </c>
      <c r="I279" s="217">
        <v>29600</v>
      </c>
      <c r="J279" s="217">
        <v>0</v>
      </c>
      <c r="K279" s="217">
        <f t="shared" si="37"/>
        <v>54600</v>
      </c>
      <c r="L279" s="217">
        <f t="shared" si="38"/>
        <v>25000</v>
      </c>
      <c r="M279" s="217">
        <f t="shared" si="39"/>
        <v>0</v>
      </c>
      <c r="N279" s="217">
        <f t="shared" si="40"/>
        <v>0</v>
      </c>
      <c r="O279" s="217">
        <f t="shared" si="41"/>
        <v>29600</v>
      </c>
      <c r="P279" s="217">
        <f t="shared" si="42"/>
        <v>0</v>
      </c>
      <c r="Q279" s="217">
        <f t="shared" si="43"/>
        <v>54600</v>
      </c>
      <c r="R279" s="280" t="s">
        <v>424</v>
      </c>
      <c r="S279" s="284" t="s">
        <v>1439</v>
      </c>
      <c r="T279" s="220">
        <f t="shared" si="44"/>
        <v>44907</v>
      </c>
      <c r="U279" s="212"/>
    </row>
    <row r="280" spans="1:21" s="209" customFormat="1" ht="31.5" x14ac:dyDescent="0.25">
      <c r="A280" s="213" t="s">
        <v>899</v>
      </c>
      <c r="B280" s="284" t="s">
        <v>1440</v>
      </c>
      <c r="C280" s="220">
        <v>44907</v>
      </c>
      <c r="D280" s="215" t="s">
        <v>404</v>
      </c>
      <c r="E280" s="217">
        <v>5400000</v>
      </c>
      <c r="F280" s="217">
        <v>0</v>
      </c>
      <c r="G280" s="217">
        <v>0</v>
      </c>
      <c r="H280" s="217">
        <v>72973</v>
      </c>
      <c r="I280" s="217">
        <v>0</v>
      </c>
      <c r="J280" s="217">
        <v>535136</v>
      </c>
      <c r="K280" s="217">
        <f t="shared" si="37"/>
        <v>608109</v>
      </c>
      <c r="L280" s="217">
        <f t="shared" si="38"/>
        <v>0</v>
      </c>
      <c r="M280" s="217">
        <f t="shared" si="39"/>
        <v>0</v>
      </c>
      <c r="N280" s="217">
        <f t="shared" si="40"/>
        <v>72973</v>
      </c>
      <c r="O280" s="217">
        <f t="shared" si="41"/>
        <v>0</v>
      </c>
      <c r="P280" s="217">
        <f t="shared" si="42"/>
        <v>535136</v>
      </c>
      <c r="Q280" s="217">
        <f t="shared" si="43"/>
        <v>608109</v>
      </c>
      <c r="R280" s="280" t="s">
        <v>424</v>
      </c>
      <c r="S280" s="284" t="s">
        <v>1441</v>
      </c>
      <c r="T280" s="220">
        <f t="shared" si="44"/>
        <v>44907</v>
      </c>
      <c r="U280" s="212"/>
    </row>
    <row r="281" spans="1:21" s="209" customFormat="1" ht="31.5" x14ac:dyDescent="0.25">
      <c r="A281" s="213" t="s">
        <v>900</v>
      </c>
      <c r="B281" s="284" t="s">
        <v>1442</v>
      </c>
      <c r="C281" s="220">
        <v>44907</v>
      </c>
      <c r="D281" s="215" t="s">
        <v>404</v>
      </c>
      <c r="E281" s="217">
        <v>2528400</v>
      </c>
      <c r="F281" s="217">
        <v>0</v>
      </c>
      <c r="G281" s="217">
        <v>0</v>
      </c>
      <c r="H281" s="217">
        <v>0</v>
      </c>
      <c r="I281" s="217">
        <v>13000</v>
      </c>
      <c r="J281" s="217">
        <v>0</v>
      </c>
      <c r="K281" s="217">
        <f t="shared" si="37"/>
        <v>13000</v>
      </c>
      <c r="L281" s="217">
        <f t="shared" si="38"/>
        <v>0</v>
      </c>
      <c r="M281" s="217">
        <f t="shared" si="39"/>
        <v>0</v>
      </c>
      <c r="N281" s="217">
        <f t="shared" si="40"/>
        <v>0</v>
      </c>
      <c r="O281" s="217">
        <f t="shared" si="41"/>
        <v>13000</v>
      </c>
      <c r="P281" s="217">
        <f t="shared" si="42"/>
        <v>0</v>
      </c>
      <c r="Q281" s="217">
        <f t="shared" si="43"/>
        <v>13000</v>
      </c>
      <c r="R281" s="280" t="s">
        <v>424</v>
      </c>
      <c r="S281" s="285" t="s">
        <v>1443</v>
      </c>
      <c r="T281" s="220">
        <f t="shared" si="44"/>
        <v>44907</v>
      </c>
      <c r="U281" s="212"/>
    </row>
    <row r="282" spans="1:21" s="209" customFormat="1" ht="31.5" x14ac:dyDescent="0.25">
      <c r="A282" s="213" t="s">
        <v>901</v>
      </c>
      <c r="B282" s="284" t="s">
        <v>1444</v>
      </c>
      <c r="C282" s="220">
        <v>44907</v>
      </c>
      <c r="D282" s="215" t="s">
        <v>404</v>
      </c>
      <c r="E282" s="217">
        <v>5000000</v>
      </c>
      <c r="F282" s="217">
        <v>0</v>
      </c>
      <c r="G282" s="217">
        <v>0</v>
      </c>
      <c r="H282" s="217">
        <v>0</v>
      </c>
      <c r="I282" s="217">
        <v>36000</v>
      </c>
      <c r="J282" s="217">
        <v>0</v>
      </c>
      <c r="K282" s="217">
        <f t="shared" si="37"/>
        <v>36000</v>
      </c>
      <c r="L282" s="217">
        <f t="shared" si="38"/>
        <v>0</v>
      </c>
      <c r="M282" s="217">
        <f t="shared" si="39"/>
        <v>0</v>
      </c>
      <c r="N282" s="217">
        <f t="shared" si="40"/>
        <v>0</v>
      </c>
      <c r="O282" s="217">
        <f t="shared" si="41"/>
        <v>36000</v>
      </c>
      <c r="P282" s="217">
        <f t="shared" si="42"/>
        <v>0</v>
      </c>
      <c r="Q282" s="217">
        <f t="shared" si="43"/>
        <v>36000</v>
      </c>
      <c r="R282" s="280" t="s">
        <v>424</v>
      </c>
      <c r="S282" s="284" t="s">
        <v>1445</v>
      </c>
      <c r="T282" s="220">
        <f t="shared" si="44"/>
        <v>44907</v>
      </c>
      <c r="U282" s="212"/>
    </row>
    <row r="283" spans="1:21" s="209" customFormat="1" ht="31.5" x14ac:dyDescent="0.25">
      <c r="A283" s="213" t="s">
        <v>902</v>
      </c>
      <c r="B283" s="284" t="s">
        <v>1446</v>
      </c>
      <c r="C283" s="220">
        <v>44907</v>
      </c>
      <c r="D283" s="215" t="s">
        <v>404</v>
      </c>
      <c r="E283" s="217">
        <v>1000000</v>
      </c>
      <c r="F283" s="217">
        <v>0</v>
      </c>
      <c r="G283" s="217">
        <v>0</v>
      </c>
      <c r="H283" s="217">
        <v>0</v>
      </c>
      <c r="I283" s="217">
        <v>3900</v>
      </c>
      <c r="J283" s="217">
        <v>0</v>
      </c>
      <c r="K283" s="217">
        <f t="shared" si="37"/>
        <v>3900</v>
      </c>
      <c r="L283" s="217">
        <f t="shared" si="38"/>
        <v>0</v>
      </c>
      <c r="M283" s="217">
        <f t="shared" si="39"/>
        <v>0</v>
      </c>
      <c r="N283" s="217">
        <f t="shared" si="40"/>
        <v>0</v>
      </c>
      <c r="O283" s="217">
        <f t="shared" si="41"/>
        <v>3900</v>
      </c>
      <c r="P283" s="217">
        <f t="shared" si="42"/>
        <v>0</v>
      </c>
      <c r="Q283" s="217">
        <f t="shared" si="43"/>
        <v>3900</v>
      </c>
      <c r="R283" s="280" t="s">
        <v>424</v>
      </c>
      <c r="S283" s="284" t="s">
        <v>1447</v>
      </c>
      <c r="T283" s="220">
        <f t="shared" si="44"/>
        <v>44907</v>
      </c>
      <c r="U283" s="212"/>
    </row>
    <row r="284" spans="1:21" s="209" customFormat="1" ht="31.5" x14ac:dyDescent="0.25">
      <c r="A284" s="213" t="s">
        <v>903</v>
      </c>
      <c r="B284" s="284" t="s">
        <v>1448</v>
      </c>
      <c r="C284" s="220">
        <v>44907</v>
      </c>
      <c r="D284" s="215" t="s">
        <v>404</v>
      </c>
      <c r="E284" s="217">
        <v>2875000</v>
      </c>
      <c r="F284" s="217">
        <v>0</v>
      </c>
      <c r="G284" s="217">
        <v>0</v>
      </c>
      <c r="H284" s="217">
        <v>0</v>
      </c>
      <c r="I284" s="217">
        <v>51100</v>
      </c>
      <c r="J284" s="217">
        <v>0</v>
      </c>
      <c r="K284" s="217">
        <f t="shared" si="37"/>
        <v>51100</v>
      </c>
      <c r="L284" s="217">
        <f t="shared" si="38"/>
        <v>0</v>
      </c>
      <c r="M284" s="217">
        <f t="shared" si="39"/>
        <v>0</v>
      </c>
      <c r="N284" s="217">
        <f t="shared" si="40"/>
        <v>0</v>
      </c>
      <c r="O284" s="217">
        <f t="shared" si="41"/>
        <v>51100</v>
      </c>
      <c r="P284" s="217">
        <f t="shared" si="42"/>
        <v>0</v>
      </c>
      <c r="Q284" s="217">
        <f t="shared" si="43"/>
        <v>51100</v>
      </c>
      <c r="R284" s="280" t="s">
        <v>424</v>
      </c>
      <c r="S284" s="284" t="s">
        <v>1449</v>
      </c>
      <c r="T284" s="220">
        <f t="shared" si="44"/>
        <v>44907</v>
      </c>
      <c r="U284" s="212"/>
    </row>
    <row r="285" spans="1:21" s="209" customFormat="1" ht="31.5" x14ac:dyDescent="0.25">
      <c r="A285" s="213" t="s">
        <v>904</v>
      </c>
      <c r="B285" s="284" t="s">
        <v>1450</v>
      </c>
      <c r="C285" s="220">
        <v>44907</v>
      </c>
      <c r="D285" s="215" t="s">
        <v>404</v>
      </c>
      <c r="E285" s="217">
        <v>4500000</v>
      </c>
      <c r="F285" s="217">
        <v>0</v>
      </c>
      <c r="G285" s="217">
        <v>0</v>
      </c>
      <c r="H285" s="217">
        <v>0</v>
      </c>
      <c r="I285" s="217">
        <v>34000</v>
      </c>
      <c r="J285" s="217">
        <v>0</v>
      </c>
      <c r="K285" s="217">
        <f t="shared" si="37"/>
        <v>34000</v>
      </c>
      <c r="L285" s="217">
        <f t="shared" si="38"/>
        <v>0</v>
      </c>
      <c r="M285" s="217">
        <f t="shared" si="39"/>
        <v>0</v>
      </c>
      <c r="N285" s="217">
        <f t="shared" si="40"/>
        <v>0</v>
      </c>
      <c r="O285" s="217">
        <f t="shared" si="41"/>
        <v>34000</v>
      </c>
      <c r="P285" s="217">
        <f t="shared" si="42"/>
        <v>0</v>
      </c>
      <c r="Q285" s="217">
        <f t="shared" si="43"/>
        <v>34000</v>
      </c>
      <c r="R285" s="280" t="s">
        <v>424</v>
      </c>
      <c r="S285" s="284" t="s">
        <v>1451</v>
      </c>
      <c r="T285" s="220">
        <f t="shared" si="44"/>
        <v>44907</v>
      </c>
      <c r="U285" s="212"/>
    </row>
    <row r="286" spans="1:21" s="209" customFormat="1" ht="31.5" x14ac:dyDescent="0.25">
      <c r="A286" s="213" t="s">
        <v>905</v>
      </c>
      <c r="B286" s="284" t="s">
        <v>1452</v>
      </c>
      <c r="C286" s="220">
        <v>44907</v>
      </c>
      <c r="D286" s="215" t="s">
        <v>404</v>
      </c>
      <c r="E286" s="217">
        <v>4500000</v>
      </c>
      <c r="F286" s="217">
        <v>0</v>
      </c>
      <c r="G286" s="217">
        <v>0</v>
      </c>
      <c r="H286" s="217">
        <v>0</v>
      </c>
      <c r="I286" s="217">
        <v>34000</v>
      </c>
      <c r="J286" s="217">
        <v>0</v>
      </c>
      <c r="K286" s="217">
        <f t="shared" si="37"/>
        <v>34000</v>
      </c>
      <c r="L286" s="217">
        <f t="shared" si="38"/>
        <v>0</v>
      </c>
      <c r="M286" s="217">
        <f t="shared" si="39"/>
        <v>0</v>
      </c>
      <c r="N286" s="217">
        <f t="shared" si="40"/>
        <v>0</v>
      </c>
      <c r="O286" s="217">
        <f t="shared" si="41"/>
        <v>34000</v>
      </c>
      <c r="P286" s="217">
        <f t="shared" si="42"/>
        <v>0</v>
      </c>
      <c r="Q286" s="217">
        <f t="shared" si="43"/>
        <v>34000</v>
      </c>
      <c r="R286" s="280" t="s">
        <v>424</v>
      </c>
      <c r="S286" s="284" t="s">
        <v>1453</v>
      </c>
      <c r="T286" s="220">
        <f t="shared" si="44"/>
        <v>44907</v>
      </c>
      <c r="U286" s="212"/>
    </row>
    <row r="287" spans="1:21" s="209" customFormat="1" ht="31.5" x14ac:dyDescent="0.25">
      <c r="A287" s="213" t="s">
        <v>906</v>
      </c>
      <c r="B287" s="284" t="s">
        <v>1454</v>
      </c>
      <c r="C287" s="220">
        <v>44907</v>
      </c>
      <c r="D287" s="215" t="s">
        <v>404</v>
      </c>
      <c r="E287" s="217">
        <v>5000000</v>
      </c>
      <c r="F287" s="217">
        <v>0</v>
      </c>
      <c r="G287" s="217">
        <v>0</v>
      </c>
      <c r="H287" s="217">
        <v>0</v>
      </c>
      <c r="I287" s="217">
        <v>34000</v>
      </c>
      <c r="J287" s="217">
        <v>0</v>
      </c>
      <c r="K287" s="217">
        <f t="shared" si="37"/>
        <v>34000</v>
      </c>
      <c r="L287" s="217">
        <f t="shared" si="38"/>
        <v>0</v>
      </c>
      <c r="M287" s="217">
        <f t="shared" si="39"/>
        <v>0</v>
      </c>
      <c r="N287" s="217">
        <f t="shared" si="40"/>
        <v>0</v>
      </c>
      <c r="O287" s="217">
        <f t="shared" si="41"/>
        <v>34000</v>
      </c>
      <c r="P287" s="217">
        <f t="shared" si="42"/>
        <v>0</v>
      </c>
      <c r="Q287" s="217">
        <f t="shared" si="43"/>
        <v>34000</v>
      </c>
      <c r="R287" s="280" t="s">
        <v>424</v>
      </c>
      <c r="S287" s="284" t="s">
        <v>1455</v>
      </c>
      <c r="T287" s="220">
        <f t="shared" si="44"/>
        <v>44907</v>
      </c>
      <c r="U287" s="212"/>
    </row>
    <row r="288" spans="1:21" s="209" customFormat="1" ht="31.5" x14ac:dyDescent="0.25">
      <c r="A288" s="213" t="s">
        <v>907</v>
      </c>
      <c r="B288" s="284" t="s">
        <v>1456</v>
      </c>
      <c r="C288" s="220">
        <v>44907</v>
      </c>
      <c r="D288" s="215" t="s">
        <v>404</v>
      </c>
      <c r="E288" s="217">
        <v>1000000</v>
      </c>
      <c r="F288" s="217">
        <v>0</v>
      </c>
      <c r="G288" s="217">
        <v>0</v>
      </c>
      <c r="H288" s="217">
        <v>0</v>
      </c>
      <c r="I288" s="217">
        <v>3900</v>
      </c>
      <c r="J288" s="217">
        <v>0</v>
      </c>
      <c r="K288" s="217">
        <f t="shared" si="37"/>
        <v>3900</v>
      </c>
      <c r="L288" s="217">
        <f t="shared" si="38"/>
        <v>0</v>
      </c>
      <c r="M288" s="217">
        <f t="shared" si="39"/>
        <v>0</v>
      </c>
      <c r="N288" s="217">
        <f t="shared" si="40"/>
        <v>0</v>
      </c>
      <c r="O288" s="217">
        <f t="shared" si="41"/>
        <v>3900</v>
      </c>
      <c r="P288" s="217">
        <f t="shared" si="42"/>
        <v>0</v>
      </c>
      <c r="Q288" s="217">
        <f t="shared" si="43"/>
        <v>3900</v>
      </c>
      <c r="R288" s="280" t="s">
        <v>424</v>
      </c>
      <c r="S288" s="284" t="s">
        <v>1457</v>
      </c>
      <c r="T288" s="220">
        <f t="shared" si="44"/>
        <v>44907</v>
      </c>
      <c r="U288" s="212"/>
    </row>
    <row r="289" spans="1:21" s="209" customFormat="1" ht="31.5" x14ac:dyDescent="0.25">
      <c r="A289" s="213" t="s">
        <v>908</v>
      </c>
      <c r="B289" s="284" t="s">
        <v>1458</v>
      </c>
      <c r="C289" s="220">
        <v>44907</v>
      </c>
      <c r="D289" s="215" t="s">
        <v>404</v>
      </c>
      <c r="E289" s="217">
        <v>2702500</v>
      </c>
      <c r="F289" s="217">
        <v>25000</v>
      </c>
      <c r="G289" s="217">
        <v>0</v>
      </c>
      <c r="H289" s="217">
        <v>0</v>
      </c>
      <c r="I289" s="217">
        <v>3000</v>
      </c>
      <c r="J289" s="217">
        <v>0</v>
      </c>
      <c r="K289" s="217">
        <f t="shared" si="37"/>
        <v>28000</v>
      </c>
      <c r="L289" s="217">
        <f t="shared" si="38"/>
        <v>25000</v>
      </c>
      <c r="M289" s="217">
        <f t="shared" si="39"/>
        <v>0</v>
      </c>
      <c r="N289" s="217">
        <f t="shared" si="40"/>
        <v>0</v>
      </c>
      <c r="O289" s="217">
        <f t="shared" si="41"/>
        <v>3000</v>
      </c>
      <c r="P289" s="217">
        <f t="shared" si="42"/>
        <v>0</v>
      </c>
      <c r="Q289" s="217">
        <f t="shared" si="43"/>
        <v>28000</v>
      </c>
      <c r="R289" s="280" t="s">
        <v>424</v>
      </c>
      <c r="S289" s="284" t="s">
        <v>1459</v>
      </c>
      <c r="T289" s="220">
        <f t="shared" si="44"/>
        <v>44907</v>
      </c>
      <c r="U289" s="212"/>
    </row>
    <row r="290" spans="1:21" s="209" customFormat="1" ht="31.5" x14ac:dyDescent="0.25">
      <c r="A290" s="213" t="s">
        <v>909</v>
      </c>
      <c r="B290" s="284" t="s">
        <v>1460</v>
      </c>
      <c r="C290" s="220">
        <v>44907</v>
      </c>
      <c r="D290" s="215" t="s">
        <v>404</v>
      </c>
      <c r="E290" s="217">
        <v>2000000</v>
      </c>
      <c r="F290" s="217">
        <v>0</v>
      </c>
      <c r="G290" s="217">
        <v>0</v>
      </c>
      <c r="H290" s="217">
        <v>0</v>
      </c>
      <c r="I290" s="217">
        <v>10000</v>
      </c>
      <c r="J290" s="217">
        <v>0</v>
      </c>
      <c r="K290" s="217">
        <f t="shared" si="37"/>
        <v>10000</v>
      </c>
      <c r="L290" s="217">
        <f t="shared" si="38"/>
        <v>0</v>
      </c>
      <c r="M290" s="217">
        <f t="shared" si="39"/>
        <v>0</v>
      </c>
      <c r="N290" s="217">
        <f t="shared" si="40"/>
        <v>0</v>
      </c>
      <c r="O290" s="217">
        <f t="shared" si="41"/>
        <v>10000</v>
      </c>
      <c r="P290" s="217">
        <f t="shared" si="42"/>
        <v>0</v>
      </c>
      <c r="Q290" s="217">
        <f t="shared" si="43"/>
        <v>10000</v>
      </c>
      <c r="R290" s="280" t="s">
        <v>424</v>
      </c>
      <c r="S290" s="284" t="s">
        <v>1461</v>
      </c>
      <c r="T290" s="220">
        <f t="shared" si="44"/>
        <v>44907</v>
      </c>
      <c r="U290" s="212"/>
    </row>
    <row r="291" spans="1:21" s="209" customFormat="1" ht="31.5" x14ac:dyDescent="0.25">
      <c r="A291" s="213" t="s">
        <v>910</v>
      </c>
      <c r="B291" s="284" t="s">
        <v>1462</v>
      </c>
      <c r="C291" s="220">
        <v>44907</v>
      </c>
      <c r="D291" s="215" t="s">
        <v>404</v>
      </c>
      <c r="E291" s="217">
        <v>2000000</v>
      </c>
      <c r="F291" s="217">
        <v>0</v>
      </c>
      <c r="G291" s="217">
        <v>0</v>
      </c>
      <c r="H291" s="217">
        <v>0</v>
      </c>
      <c r="I291" s="217">
        <v>13000</v>
      </c>
      <c r="J291" s="217">
        <v>0</v>
      </c>
      <c r="K291" s="217">
        <f t="shared" si="37"/>
        <v>13000</v>
      </c>
      <c r="L291" s="217">
        <f t="shared" si="38"/>
        <v>0</v>
      </c>
      <c r="M291" s="217">
        <f t="shared" si="39"/>
        <v>0</v>
      </c>
      <c r="N291" s="217">
        <f t="shared" si="40"/>
        <v>0</v>
      </c>
      <c r="O291" s="217">
        <f t="shared" si="41"/>
        <v>13000</v>
      </c>
      <c r="P291" s="217">
        <f t="shared" si="42"/>
        <v>0</v>
      </c>
      <c r="Q291" s="217">
        <f t="shared" si="43"/>
        <v>13000</v>
      </c>
      <c r="R291" s="280" t="s">
        <v>424</v>
      </c>
      <c r="S291" s="284" t="s">
        <v>1463</v>
      </c>
      <c r="T291" s="220">
        <f t="shared" si="44"/>
        <v>44907</v>
      </c>
      <c r="U291" s="212"/>
    </row>
    <row r="292" spans="1:21" s="209" customFormat="1" ht="31.5" x14ac:dyDescent="0.25">
      <c r="A292" s="213" t="s">
        <v>911</v>
      </c>
      <c r="B292" s="284" t="s">
        <v>1464</v>
      </c>
      <c r="C292" s="220">
        <v>44907</v>
      </c>
      <c r="D292" s="215" t="s">
        <v>404</v>
      </c>
      <c r="E292" s="217">
        <v>2700000</v>
      </c>
      <c r="F292" s="217">
        <v>0</v>
      </c>
      <c r="G292" s="217">
        <v>0</v>
      </c>
      <c r="H292" s="217">
        <v>0</v>
      </c>
      <c r="I292" s="217">
        <v>14700</v>
      </c>
      <c r="J292" s="217">
        <v>0</v>
      </c>
      <c r="K292" s="217">
        <f t="shared" si="37"/>
        <v>14700</v>
      </c>
      <c r="L292" s="217">
        <f t="shared" si="38"/>
        <v>0</v>
      </c>
      <c r="M292" s="217">
        <f t="shared" si="39"/>
        <v>0</v>
      </c>
      <c r="N292" s="217">
        <f t="shared" si="40"/>
        <v>0</v>
      </c>
      <c r="O292" s="217">
        <f t="shared" si="41"/>
        <v>14700</v>
      </c>
      <c r="P292" s="217">
        <f t="shared" si="42"/>
        <v>0</v>
      </c>
      <c r="Q292" s="217">
        <f t="shared" si="43"/>
        <v>14700</v>
      </c>
      <c r="R292" s="280" t="s">
        <v>424</v>
      </c>
      <c r="S292" s="284" t="s">
        <v>1465</v>
      </c>
      <c r="T292" s="220">
        <f t="shared" si="44"/>
        <v>44907</v>
      </c>
      <c r="U292" s="212"/>
    </row>
    <row r="293" spans="1:21" s="209" customFormat="1" ht="31.5" x14ac:dyDescent="0.25">
      <c r="A293" s="213" t="s">
        <v>912</v>
      </c>
      <c r="B293" s="284" t="s">
        <v>1466</v>
      </c>
      <c r="C293" s="220">
        <v>44907</v>
      </c>
      <c r="D293" s="215" t="s">
        <v>404</v>
      </c>
      <c r="E293" s="217">
        <v>1000000</v>
      </c>
      <c r="F293" s="217">
        <v>0</v>
      </c>
      <c r="G293" s="217">
        <v>0</v>
      </c>
      <c r="H293" s="217">
        <v>0</v>
      </c>
      <c r="I293" s="217">
        <v>3000</v>
      </c>
      <c r="J293" s="217">
        <v>0</v>
      </c>
      <c r="K293" s="217">
        <f t="shared" si="37"/>
        <v>3000</v>
      </c>
      <c r="L293" s="217">
        <f t="shared" si="38"/>
        <v>0</v>
      </c>
      <c r="M293" s="217">
        <f t="shared" si="39"/>
        <v>0</v>
      </c>
      <c r="N293" s="217">
        <f t="shared" si="40"/>
        <v>0</v>
      </c>
      <c r="O293" s="217">
        <f t="shared" si="41"/>
        <v>3000</v>
      </c>
      <c r="P293" s="217">
        <f t="shared" si="42"/>
        <v>0</v>
      </c>
      <c r="Q293" s="217">
        <f t="shared" si="43"/>
        <v>3000</v>
      </c>
      <c r="R293" s="280" t="s">
        <v>424</v>
      </c>
      <c r="S293" s="284" t="s">
        <v>1467</v>
      </c>
      <c r="T293" s="220">
        <f t="shared" si="44"/>
        <v>44907</v>
      </c>
      <c r="U293" s="212"/>
    </row>
    <row r="294" spans="1:21" s="209" customFormat="1" ht="31.5" x14ac:dyDescent="0.25">
      <c r="A294" s="213" t="s">
        <v>913</v>
      </c>
      <c r="B294" s="284" t="s">
        <v>1468</v>
      </c>
      <c r="C294" s="220">
        <v>44907</v>
      </c>
      <c r="D294" s="215" t="s">
        <v>404</v>
      </c>
      <c r="E294" s="217">
        <v>4500000</v>
      </c>
      <c r="F294" s="217">
        <v>0</v>
      </c>
      <c r="G294" s="217">
        <v>0</v>
      </c>
      <c r="H294" s="217">
        <v>0</v>
      </c>
      <c r="I294" s="217">
        <v>33000</v>
      </c>
      <c r="J294" s="217">
        <v>0</v>
      </c>
      <c r="K294" s="217">
        <f t="shared" si="37"/>
        <v>33000</v>
      </c>
      <c r="L294" s="217">
        <f t="shared" si="38"/>
        <v>0</v>
      </c>
      <c r="M294" s="217">
        <f t="shared" si="39"/>
        <v>0</v>
      </c>
      <c r="N294" s="217">
        <f t="shared" si="40"/>
        <v>0</v>
      </c>
      <c r="O294" s="217">
        <f t="shared" si="41"/>
        <v>33000</v>
      </c>
      <c r="P294" s="217">
        <f t="shared" si="42"/>
        <v>0</v>
      </c>
      <c r="Q294" s="217">
        <f t="shared" si="43"/>
        <v>33000</v>
      </c>
      <c r="R294" s="280" t="s">
        <v>424</v>
      </c>
      <c r="S294" s="284" t="s">
        <v>1469</v>
      </c>
      <c r="T294" s="220">
        <f t="shared" si="44"/>
        <v>44907</v>
      </c>
      <c r="U294" s="212"/>
    </row>
    <row r="295" spans="1:21" s="209" customFormat="1" ht="31.5" x14ac:dyDescent="0.25">
      <c r="A295" s="213" t="s">
        <v>914</v>
      </c>
      <c r="B295" s="284" t="s">
        <v>1470</v>
      </c>
      <c r="C295" s="220">
        <v>44907</v>
      </c>
      <c r="D295" s="215" t="s">
        <v>404</v>
      </c>
      <c r="E295" s="217">
        <v>3000000</v>
      </c>
      <c r="F295" s="217">
        <v>0</v>
      </c>
      <c r="G295" s="217">
        <v>0</v>
      </c>
      <c r="H295" s="217">
        <v>0</v>
      </c>
      <c r="I295" s="217">
        <v>10000</v>
      </c>
      <c r="J295" s="217">
        <v>0</v>
      </c>
      <c r="K295" s="217">
        <f t="shared" si="37"/>
        <v>10000</v>
      </c>
      <c r="L295" s="217">
        <f t="shared" si="38"/>
        <v>0</v>
      </c>
      <c r="M295" s="217">
        <f t="shared" si="39"/>
        <v>0</v>
      </c>
      <c r="N295" s="217">
        <f t="shared" si="40"/>
        <v>0</v>
      </c>
      <c r="O295" s="217">
        <f t="shared" si="41"/>
        <v>10000</v>
      </c>
      <c r="P295" s="217">
        <f t="shared" si="42"/>
        <v>0</v>
      </c>
      <c r="Q295" s="217">
        <f t="shared" si="43"/>
        <v>10000</v>
      </c>
      <c r="R295" s="280" t="s">
        <v>424</v>
      </c>
      <c r="S295" s="284" t="s">
        <v>1471</v>
      </c>
      <c r="T295" s="220">
        <f t="shared" si="44"/>
        <v>44907</v>
      </c>
      <c r="U295" s="212"/>
    </row>
    <row r="296" spans="1:21" s="209" customFormat="1" ht="31.5" x14ac:dyDescent="0.25">
      <c r="A296" s="213" t="s">
        <v>915</v>
      </c>
      <c r="B296" s="284" t="s">
        <v>1472</v>
      </c>
      <c r="C296" s="220">
        <v>44907</v>
      </c>
      <c r="D296" s="215" t="s">
        <v>404</v>
      </c>
      <c r="E296" s="217">
        <v>2500000</v>
      </c>
      <c r="F296" s="217">
        <v>0</v>
      </c>
      <c r="G296" s="217">
        <v>0</v>
      </c>
      <c r="H296" s="217">
        <v>0</v>
      </c>
      <c r="I296" s="217">
        <v>16000</v>
      </c>
      <c r="J296" s="217">
        <v>0</v>
      </c>
      <c r="K296" s="217">
        <f t="shared" si="37"/>
        <v>16000</v>
      </c>
      <c r="L296" s="217">
        <f t="shared" si="38"/>
        <v>0</v>
      </c>
      <c r="M296" s="217">
        <f t="shared" si="39"/>
        <v>0</v>
      </c>
      <c r="N296" s="217">
        <f t="shared" si="40"/>
        <v>0</v>
      </c>
      <c r="O296" s="217">
        <f t="shared" si="41"/>
        <v>16000</v>
      </c>
      <c r="P296" s="217">
        <f t="shared" si="42"/>
        <v>0</v>
      </c>
      <c r="Q296" s="217">
        <f t="shared" si="43"/>
        <v>16000</v>
      </c>
      <c r="R296" s="280" t="s">
        <v>424</v>
      </c>
      <c r="S296" s="284" t="s">
        <v>1473</v>
      </c>
      <c r="T296" s="220">
        <f t="shared" si="44"/>
        <v>44907</v>
      </c>
      <c r="U296" s="212"/>
    </row>
    <row r="297" spans="1:21" s="209" customFormat="1" ht="31.5" x14ac:dyDescent="0.25">
      <c r="A297" s="213" t="s">
        <v>916</v>
      </c>
      <c r="B297" s="284" t="s">
        <v>1474</v>
      </c>
      <c r="C297" s="220">
        <v>44907</v>
      </c>
      <c r="D297" s="215" t="s">
        <v>404</v>
      </c>
      <c r="E297" s="217">
        <v>3000000</v>
      </c>
      <c r="F297" s="217">
        <v>0</v>
      </c>
      <c r="G297" s="217">
        <v>0</v>
      </c>
      <c r="H297" s="217">
        <v>0</v>
      </c>
      <c r="I297" s="217">
        <v>20000</v>
      </c>
      <c r="J297" s="217">
        <v>0</v>
      </c>
      <c r="K297" s="217">
        <f t="shared" si="37"/>
        <v>20000</v>
      </c>
      <c r="L297" s="217">
        <f t="shared" si="38"/>
        <v>0</v>
      </c>
      <c r="M297" s="217">
        <f t="shared" si="39"/>
        <v>0</v>
      </c>
      <c r="N297" s="217">
        <f t="shared" si="40"/>
        <v>0</v>
      </c>
      <c r="O297" s="217">
        <f t="shared" si="41"/>
        <v>20000</v>
      </c>
      <c r="P297" s="217">
        <f t="shared" si="42"/>
        <v>0</v>
      </c>
      <c r="Q297" s="217">
        <f t="shared" si="43"/>
        <v>20000</v>
      </c>
      <c r="R297" s="280" t="s">
        <v>424</v>
      </c>
      <c r="S297" s="284" t="s">
        <v>1475</v>
      </c>
      <c r="T297" s="220">
        <f t="shared" si="44"/>
        <v>44907</v>
      </c>
      <c r="U297" s="212"/>
    </row>
    <row r="298" spans="1:21" s="209" customFormat="1" ht="31.5" x14ac:dyDescent="0.25">
      <c r="A298" s="213" t="s">
        <v>917</v>
      </c>
      <c r="B298" s="284" t="s">
        <v>1476</v>
      </c>
      <c r="C298" s="220">
        <v>44907</v>
      </c>
      <c r="D298" s="215" t="s">
        <v>404</v>
      </c>
      <c r="E298" s="217">
        <v>3500000</v>
      </c>
      <c r="F298" s="217">
        <v>0</v>
      </c>
      <c r="G298" s="217">
        <v>0</v>
      </c>
      <c r="H298" s="217">
        <v>0</v>
      </c>
      <c r="I298" s="217">
        <v>24000</v>
      </c>
      <c r="J298" s="217">
        <v>0</v>
      </c>
      <c r="K298" s="217">
        <f t="shared" si="37"/>
        <v>24000</v>
      </c>
      <c r="L298" s="217">
        <f t="shared" si="38"/>
        <v>0</v>
      </c>
      <c r="M298" s="217">
        <f t="shared" si="39"/>
        <v>0</v>
      </c>
      <c r="N298" s="217">
        <f t="shared" si="40"/>
        <v>0</v>
      </c>
      <c r="O298" s="217">
        <f t="shared" si="41"/>
        <v>24000</v>
      </c>
      <c r="P298" s="217">
        <f t="shared" si="42"/>
        <v>0</v>
      </c>
      <c r="Q298" s="217">
        <f t="shared" si="43"/>
        <v>24000</v>
      </c>
      <c r="R298" s="280" t="s">
        <v>424</v>
      </c>
      <c r="S298" s="284" t="s">
        <v>1477</v>
      </c>
      <c r="T298" s="220">
        <f t="shared" si="44"/>
        <v>44907</v>
      </c>
      <c r="U298" s="212"/>
    </row>
    <row r="299" spans="1:21" s="209" customFormat="1" ht="31.5" x14ac:dyDescent="0.25">
      <c r="A299" s="213" t="s">
        <v>918</v>
      </c>
      <c r="B299" s="284" t="s">
        <v>1478</v>
      </c>
      <c r="C299" s="220">
        <v>44907</v>
      </c>
      <c r="D299" s="215" t="s">
        <v>404</v>
      </c>
      <c r="E299" s="217">
        <v>3500000</v>
      </c>
      <c r="F299" s="217">
        <v>0</v>
      </c>
      <c r="G299" s="217">
        <v>0</v>
      </c>
      <c r="H299" s="217">
        <v>0</v>
      </c>
      <c r="I299" s="217">
        <v>24000</v>
      </c>
      <c r="J299" s="217">
        <v>0</v>
      </c>
      <c r="K299" s="217">
        <f t="shared" si="37"/>
        <v>24000</v>
      </c>
      <c r="L299" s="217">
        <f t="shared" si="38"/>
        <v>0</v>
      </c>
      <c r="M299" s="217">
        <f t="shared" si="39"/>
        <v>0</v>
      </c>
      <c r="N299" s="217">
        <f t="shared" si="40"/>
        <v>0</v>
      </c>
      <c r="O299" s="217">
        <f t="shared" si="41"/>
        <v>24000</v>
      </c>
      <c r="P299" s="217">
        <f t="shared" si="42"/>
        <v>0</v>
      </c>
      <c r="Q299" s="217">
        <f t="shared" si="43"/>
        <v>24000</v>
      </c>
      <c r="R299" s="280" t="s">
        <v>424</v>
      </c>
      <c r="S299" s="284" t="s">
        <v>1479</v>
      </c>
      <c r="T299" s="220">
        <f t="shared" si="44"/>
        <v>44907</v>
      </c>
      <c r="U299" s="212"/>
    </row>
    <row r="300" spans="1:21" s="209" customFormat="1" ht="31.5" x14ac:dyDescent="0.25">
      <c r="A300" s="213" t="s">
        <v>919</v>
      </c>
      <c r="B300" s="284" t="s">
        <v>340</v>
      </c>
      <c r="C300" s="220">
        <v>44907</v>
      </c>
      <c r="D300" s="215" t="s">
        <v>404</v>
      </c>
      <c r="E300" s="217">
        <v>4500000</v>
      </c>
      <c r="F300" s="217">
        <v>0</v>
      </c>
      <c r="G300" s="217">
        <v>0</v>
      </c>
      <c r="H300" s="217">
        <v>60811</v>
      </c>
      <c r="I300" s="217">
        <v>0</v>
      </c>
      <c r="J300" s="217">
        <v>445946</v>
      </c>
      <c r="K300" s="217">
        <f t="shared" si="37"/>
        <v>506757</v>
      </c>
      <c r="L300" s="217">
        <f t="shared" si="38"/>
        <v>0</v>
      </c>
      <c r="M300" s="217">
        <f t="shared" si="39"/>
        <v>0</v>
      </c>
      <c r="N300" s="217">
        <f t="shared" si="40"/>
        <v>60811</v>
      </c>
      <c r="O300" s="217">
        <f t="shared" si="41"/>
        <v>0</v>
      </c>
      <c r="P300" s="217">
        <f t="shared" si="42"/>
        <v>445946</v>
      </c>
      <c r="Q300" s="217">
        <f t="shared" si="43"/>
        <v>506757</v>
      </c>
      <c r="R300" s="280" t="s">
        <v>424</v>
      </c>
      <c r="S300" s="284" t="s">
        <v>1480</v>
      </c>
      <c r="T300" s="220">
        <f t="shared" si="44"/>
        <v>44907</v>
      </c>
      <c r="U300" s="212"/>
    </row>
    <row r="301" spans="1:21" s="209" customFormat="1" ht="31.5" x14ac:dyDescent="0.25">
      <c r="A301" s="213" t="s">
        <v>920</v>
      </c>
      <c r="B301" s="284" t="s">
        <v>1481</v>
      </c>
      <c r="C301" s="220">
        <v>44907</v>
      </c>
      <c r="D301" s="215" t="s">
        <v>404</v>
      </c>
      <c r="E301" s="217">
        <v>3000000</v>
      </c>
      <c r="F301" s="217">
        <v>30000</v>
      </c>
      <c r="G301" s="217">
        <v>0</v>
      </c>
      <c r="H301" s="217">
        <v>0</v>
      </c>
      <c r="I301" s="217">
        <v>14000</v>
      </c>
      <c r="J301" s="217">
        <v>0</v>
      </c>
      <c r="K301" s="217">
        <f t="shared" si="37"/>
        <v>44000</v>
      </c>
      <c r="L301" s="217">
        <f t="shared" si="38"/>
        <v>30000</v>
      </c>
      <c r="M301" s="217">
        <f t="shared" si="39"/>
        <v>0</v>
      </c>
      <c r="N301" s="217">
        <f t="shared" si="40"/>
        <v>0</v>
      </c>
      <c r="O301" s="217">
        <f t="shared" si="41"/>
        <v>14000</v>
      </c>
      <c r="P301" s="217">
        <f t="shared" si="42"/>
        <v>0</v>
      </c>
      <c r="Q301" s="217">
        <f t="shared" si="43"/>
        <v>44000</v>
      </c>
      <c r="R301" s="280" t="s">
        <v>424</v>
      </c>
      <c r="S301" s="284" t="s">
        <v>1482</v>
      </c>
      <c r="T301" s="220">
        <f t="shared" si="44"/>
        <v>44907</v>
      </c>
      <c r="U301" s="212"/>
    </row>
    <row r="302" spans="1:21" s="209" customFormat="1" ht="31.5" x14ac:dyDescent="0.25">
      <c r="A302" s="213" t="s">
        <v>921</v>
      </c>
      <c r="B302" s="284" t="s">
        <v>1424</v>
      </c>
      <c r="C302" s="220">
        <v>44907</v>
      </c>
      <c r="D302" s="215" t="s">
        <v>404</v>
      </c>
      <c r="E302" s="217">
        <v>4500000</v>
      </c>
      <c r="F302" s="217">
        <v>0</v>
      </c>
      <c r="G302" s="217">
        <v>0</v>
      </c>
      <c r="H302" s="217">
        <v>60811</v>
      </c>
      <c r="I302" s="217">
        <v>0</v>
      </c>
      <c r="J302" s="217">
        <v>445946</v>
      </c>
      <c r="K302" s="217">
        <f t="shared" si="37"/>
        <v>506757</v>
      </c>
      <c r="L302" s="217">
        <f t="shared" si="38"/>
        <v>0</v>
      </c>
      <c r="M302" s="217">
        <f t="shared" si="39"/>
        <v>0</v>
      </c>
      <c r="N302" s="217">
        <f t="shared" si="40"/>
        <v>60811</v>
      </c>
      <c r="O302" s="217">
        <f t="shared" si="41"/>
        <v>0</v>
      </c>
      <c r="P302" s="217">
        <f t="shared" si="42"/>
        <v>445946</v>
      </c>
      <c r="Q302" s="217">
        <f t="shared" si="43"/>
        <v>506757</v>
      </c>
      <c r="R302" s="280" t="s">
        <v>424</v>
      </c>
      <c r="S302" s="284" t="s">
        <v>1483</v>
      </c>
      <c r="T302" s="220">
        <f t="shared" si="44"/>
        <v>44907</v>
      </c>
      <c r="U302" s="212"/>
    </row>
    <row r="303" spans="1:21" s="209" customFormat="1" ht="31.5" x14ac:dyDescent="0.25">
      <c r="A303" s="213" t="s">
        <v>922</v>
      </c>
      <c r="B303" s="284" t="s">
        <v>1484</v>
      </c>
      <c r="C303" s="220">
        <v>44907</v>
      </c>
      <c r="D303" s="215" t="s">
        <v>404</v>
      </c>
      <c r="E303" s="217">
        <v>3000000</v>
      </c>
      <c r="F303" s="217">
        <v>0</v>
      </c>
      <c r="G303" s="217">
        <v>0</v>
      </c>
      <c r="H303" s="217">
        <v>0</v>
      </c>
      <c r="I303" s="217">
        <v>20000</v>
      </c>
      <c r="J303" s="217">
        <v>0</v>
      </c>
      <c r="K303" s="217">
        <f t="shared" si="37"/>
        <v>20000</v>
      </c>
      <c r="L303" s="217">
        <f t="shared" si="38"/>
        <v>0</v>
      </c>
      <c r="M303" s="217">
        <f t="shared" si="39"/>
        <v>0</v>
      </c>
      <c r="N303" s="217">
        <f t="shared" si="40"/>
        <v>0</v>
      </c>
      <c r="O303" s="217">
        <f t="shared" si="41"/>
        <v>20000</v>
      </c>
      <c r="P303" s="217">
        <f t="shared" si="42"/>
        <v>0</v>
      </c>
      <c r="Q303" s="217">
        <f t="shared" si="43"/>
        <v>20000</v>
      </c>
      <c r="R303" s="280" t="s">
        <v>424</v>
      </c>
      <c r="S303" s="284" t="s">
        <v>1485</v>
      </c>
      <c r="T303" s="220">
        <f t="shared" si="44"/>
        <v>44907</v>
      </c>
      <c r="U303" s="212"/>
    </row>
    <row r="304" spans="1:21" s="209" customFormat="1" ht="31.5" x14ac:dyDescent="0.25">
      <c r="A304" s="213" t="s">
        <v>923</v>
      </c>
      <c r="B304" s="284" t="s">
        <v>332</v>
      </c>
      <c r="C304" s="220">
        <v>44907</v>
      </c>
      <c r="D304" s="215" t="s">
        <v>404</v>
      </c>
      <c r="E304" s="217">
        <v>4500000</v>
      </c>
      <c r="F304" s="217">
        <v>0</v>
      </c>
      <c r="G304" s="217">
        <v>0</v>
      </c>
      <c r="H304" s="217">
        <v>42568</v>
      </c>
      <c r="I304" s="217">
        <v>0</v>
      </c>
      <c r="J304" s="217">
        <v>312163</v>
      </c>
      <c r="K304" s="217">
        <f t="shared" si="37"/>
        <v>354731</v>
      </c>
      <c r="L304" s="217">
        <f t="shared" si="38"/>
        <v>0</v>
      </c>
      <c r="M304" s="217">
        <f t="shared" si="39"/>
        <v>0</v>
      </c>
      <c r="N304" s="217">
        <f t="shared" si="40"/>
        <v>42568</v>
      </c>
      <c r="O304" s="217">
        <f t="shared" si="41"/>
        <v>0</v>
      </c>
      <c r="P304" s="217">
        <f t="shared" si="42"/>
        <v>312163</v>
      </c>
      <c r="Q304" s="217">
        <f t="shared" si="43"/>
        <v>354731</v>
      </c>
      <c r="R304" s="280" t="s">
        <v>424</v>
      </c>
      <c r="S304" s="284" t="s">
        <v>1486</v>
      </c>
      <c r="T304" s="220">
        <f t="shared" si="44"/>
        <v>44907</v>
      </c>
      <c r="U304" s="212"/>
    </row>
    <row r="305" spans="1:21" s="209" customFormat="1" ht="31.5" x14ac:dyDescent="0.25">
      <c r="A305" s="213" t="s">
        <v>924</v>
      </c>
      <c r="B305" s="284" t="s">
        <v>1487</v>
      </c>
      <c r="C305" s="220">
        <v>44907</v>
      </c>
      <c r="D305" s="215" t="s">
        <v>404</v>
      </c>
      <c r="E305" s="217">
        <v>2000000</v>
      </c>
      <c r="F305" s="217">
        <v>0</v>
      </c>
      <c r="G305" s="217">
        <v>0</v>
      </c>
      <c r="H305" s="217">
        <v>0</v>
      </c>
      <c r="I305" s="217">
        <v>13000</v>
      </c>
      <c r="J305" s="217">
        <v>0</v>
      </c>
      <c r="K305" s="217">
        <f t="shared" si="37"/>
        <v>13000</v>
      </c>
      <c r="L305" s="217">
        <f t="shared" si="38"/>
        <v>0</v>
      </c>
      <c r="M305" s="217">
        <f t="shared" si="39"/>
        <v>0</v>
      </c>
      <c r="N305" s="217">
        <f t="shared" si="40"/>
        <v>0</v>
      </c>
      <c r="O305" s="217">
        <f t="shared" si="41"/>
        <v>13000</v>
      </c>
      <c r="P305" s="217">
        <f t="shared" si="42"/>
        <v>0</v>
      </c>
      <c r="Q305" s="217">
        <f t="shared" si="43"/>
        <v>13000</v>
      </c>
      <c r="R305" s="280" t="s">
        <v>424</v>
      </c>
      <c r="S305" s="284" t="s">
        <v>1488</v>
      </c>
      <c r="T305" s="220">
        <f t="shared" si="44"/>
        <v>44907</v>
      </c>
      <c r="U305" s="212"/>
    </row>
    <row r="306" spans="1:21" s="209" customFormat="1" ht="31.5" x14ac:dyDescent="0.25">
      <c r="A306" s="213" t="s">
        <v>925</v>
      </c>
      <c r="B306" s="284" t="s">
        <v>1489</v>
      </c>
      <c r="C306" s="220">
        <v>44907</v>
      </c>
      <c r="D306" s="215" t="s">
        <v>404</v>
      </c>
      <c r="E306" s="217">
        <v>3100000</v>
      </c>
      <c r="F306" s="217">
        <v>0</v>
      </c>
      <c r="G306" s="217">
        <v>0</v>
      </c>
      <c r="H306" s="217">
        <v>0</v>
      </c>
      <c r="I306" s="217">
        <v>20000</v>
      </c>
      <c r="J306" s="217">
        <v>0</v>
      </c>
      <c r="K306" s="217">
        <f t="shared" si="37"/>
        <v>20000</v>
      </c>
      <c r="L306" s="217">
        <f t="shared" si="38"/>
        <v>0</v>
      </c>
      <c r="M306" s="217">
        <f t="shared" si="39"/>
        <v>0</v>
      </c>
      <c r="N306" s="217">
        <f t="shared" si="40"/>
        <v>0</v>
      </c>
      <c r="O306" s="217">
        <f t="shared" si="41"/>
        <v>20000</v>
      </c>
      <c r="P306" s="217">
        <f t="shared" si="42"/>
        <v>0</v>
      </c>
      <c r="Q306" s="217">
        <f t="shared" si="43"/>
        <v>20000</v>
      </c>
      <c r="R306" s="280" t="s">
        <v>424</v>
      </c>
      <c r="S306" s="284" t="s">
        <v>1490</v>
      </c>
      <c r="T306" s="220">
        <f t="shared" si="44"/>
        <v>44907</v>
      </c>
      <c r="U306" s="212"/>
    </row>
    <row r="307" spans="1:21" s="209" customFormat="1" ht="31.5" x14ac:dyDescent="0.25">
      <c r="A307" s="213" t="s">
        <v>926</v>
      </c>
      <c r="B307" s="284" t="s">
        <v>1440</v>
      </c>
      <c r="C307" s="220">
        <v>44907</v>
      </c>
      <c r="D307" s="215" t="s">
        <v>404</v>
      </c>
      <c r="E307" s="217">
        <v>4500000</v>
      </c>
      <c r="F307" s="217">
        <v>0</v>
      </c>
      <c r="G307" s="217">
        <v>0</v>
      </c>
      <c r="H307" s="217">
        <v>60811</v>
      </c>
      <c r="I307" s="217">
        <v>0</v>
      </c>
      <c r="J307" s="217">
        <v>445946</v>
      </c>
      <c r="K307" s="217">
        <f t="shared" si="37"/>
        <v>506757</v>
      </c>
      <c r="L307" s="217">
        <f t="shared" si="38"/>
        <v>0</v>
      </c>
      <c r="M307" s="217">
        <f t="shared" si="39"/>
        <v>0</v>
      </c>
      <c r="N307" s="217">
        <f t="shared" si="40"/>
        <v>60811</v>
      </c>
      <c r="O307" s="217">
        <f t="shared" si="41"/>
        <v>0</v>
      </c>
      <c r="P307" s="217">
        <f t="shared" si="42"/>
        <v>445946</v>
      </c>
      <c r="Q307" s="217">
        <f t="shared" si="43"/>
        <v>506757</v>
      </c>
      <c r="R307" s="280" t="s">
        <v>424</v>
      </c>
      <c r="S307" s="284" t="s">
        <v>1491</v>
      </c>
      <c r="T307" s="220">
        <f t="shared" si="44"/>
        <v>44907</v>
      </c>
      <c r="U307" s="212"/>
    </row>
    <row r="308" spans="1:21" s="209" customFormat="1" ht="31.5" x14ac:dyDescent="0.25">
      <c r="A308" s="213" t="s">
        <v>927</v>
      </c>
      <c r="B308" s="284" t="s">
        <v>1492</v>
      </c>
      <c r="C308" s="220">
        <v>44907</v>
      </c>
      <c r="D308" s="215" t="s">
        <v>404</v>
      </c>
      <c r="E308" s="217">
        <v>3000000</v>
      </c>
      <c r="F308" s="217">
        <v>0</v>
      </c>
      <c r="G308" s="217">
        <v>0</v>
      </c>
      <c r="H308" s="217">
        <v>0</v>
      </c>
      <c r="I308" s="217">
        <v>20000</v>
      </c>
      <c r="J308" s="217">
        <v>0</v>
      </c>
      <c r="K308" s="217">
        <f t="shared" si="37"/>
        <v>20000</v>
      </c>
      <c r="L308" s="217">
        <f t="shared" si="38"/>
        <v>0</v>
      </c>
      <c r="M308" s="217">
        <f t="shared" si="39"/>
        <v>0</v>
      </c>
      <c r="N308" s="217">
        <f t="shared" si="40"/>
        <v>0</v>
      </c>
      <c r="O308" s="217">
        <f t="shared" si="41"/>
        <v>20000</v>
      </c>
      <c r="P308" s="217">
        <f t="shared" si="42"/>
        <v>0</v>
      </c>
      <c r="Q308" s="217">
        <f t="shared" si="43"/>
        <v>20000</v>
      </c>
      <c r="R308" s="280" t="s">
        <v>424</v>
      </c>
      <c r="S308" s="284" t="s">
        <v>1493</v>
      </c>
      <c r="T308" s="220">
        <f t="shared" si="44"/>
        <v>44907</v>
      </c>
      <c r="U308" s="212"/>
    </row>
    <row r="309" spans="1:21" s="209" customFormat="1" ht="31.5" x14ac:dyDescent="0.25">
      <c r="A309" s="213" t="s">
        <v>928</v>
      </c>
      <c r="B309" s="284" t="s">
        <v>1494</v>
      </c>
      <c r="C309" s="220">
        <v>44907</v>
      </c>
      <c r="D309" s="215" t="s">
        <v>404</v>
      </c>
      <c r="E309" s="217">
        <v>4500000</v>
      </c>
      <c r="F309" s="217">
        <v>0</v>
      </c>
      <c r="G309" s="217">
        <v>0</v>
      </c>
      <c r="H309" s="217">
        <v>60811</v>
      </c>
      <c r="I309" s="217">
        <v>0</v>
      </c>
      <c r="J309" s="217">
        <v>445946</v>
      </c>
      <c r="K309" s="217">
        <f t="shared" si="37"/>
        <v>506757</v>
      </c>
      <c r="L309" s="217">
        <f t="shared" si="38"/>
        <v>0</v>
      </c>
      <c r="M309" s="217">
        <f t="shared" si="39"/>
        <v>0</v>
      </c>
      <c r="N309" s="217">
        <f t="shared" si="40"/>
        <v>60811</v>
      </c>
      <c r="O309" s="217">
        <f t="shared" si="41"/>
        <v>0</v>
      </c>
      <c r="P309" s="217">
        <f t="shared" si="42"/>
        <v>445946</v>
      </c>
      <c r="Q309" s="217">
        <f t="shared" si="43"/>
        <v>506757</v>
      </c>
      <c r="R309" s="280" t="s">
        <v>424</v>
      </c>
      <c r="S309" s="284" t="s">
        <v>1495</v>
      </c>
      <c r="T309" s="220">
        <f t="shared" si="44"/>
        <v>44907</v>
      </c>
      <c r="U309" s="212"/>
    </row>
    <row r="310" spans="1:21" s="209" customFormat="1" ht="31.5" x14ac:dyDescent="0.25">
      <c r="A310" s="213" t="s">
        <v>929</v>
      </c>
      <c r="B310" s="284" t="s">
        <v>1496</v>
      </c>
      <c r="C310" s="220">
        <v>44907</v>
      </c>
      <c r="D310" s="215" t="s">
        <v>404</v>
      </c>
      <c r="E310" s="217">
        <v>3000000</v>
      </c>
      <c r="F310" s="217">
        <v>0</v>
      </c>
      <c r="G310" s="217">
        <v>0</v>
      </c>
      <c r="H310" s="217">
        <v>0</v>
      </c>
      <c r="I310" s="217">
        <v>20000</v>
      </c>
      <c r="J310" s="217">
        <v>0</v>
      </c>
      <c r="K310" s="217">
        <f t="shared" si="37"/>
        <v>20000</v>
      </c>
      <c r="L310" s="217">
        <f t="shared" si="38"/>
        <v>0</v>
      </c>
      <c r="M310" s="217">
        <f t="shared" si="39"/>
        <v>0</v>
      </c>
      <c r="N310" s="217">
        <f t="shared" si="40"/>
        <v>0</v>
      </c>
      <c r="O310" s="217">
        <f t="shared" si="41"/>
        <v>20000</v>
      </c>
      <c r="P310" s="217">
        <f t="shared" si="42"/>
        <v>0</v>
      </c>
      <c r="Q310" s="217">
        <f t="shared" si="43"/>
        <v>20000</v>
      </c>
      <c r="R310" s="280" t="s">
        <v>424</v>
      </c>
      <c r="S310" s="285" t="s">
        <v>1497</v>
      </c>
      <c r="T310" s="220">
        <f t="shared" si="44"/>
        <v>44907</v>
      </c>
      <c r="U310" s="212"/>
    </row>
    <row r="311" spans="1:21" s="209" customFormat="1" ht="31.5" x14ac:dyDescent="0.25">
      <c r="A311" s="213" t="s">
        <v>930</v>
      </c>
      <c r="B311" s="284" t="s">
        <v>1498</v>
      </c>
      <c r="C311" s="220">
        <v>44907</v>
      </c>
      <c r="D311" s="215" t="s">
        <v>404</v>
      </c>
      <c r="E311" s="217">
        <v>4500000</v>
      </c>
      <c r="F311" s="217">
        <v>0</v>
      </c>
      <c r="G311" s="217">
        <v>0</v>
      </c>
      <c r="H311" s="217">
        <v>60811</v>
      </c>
      <c r="I311" s="217">
        <v>0</v>
      </c>
      <c r="J311" s="217">
        <v>445946</v>
      </c>
      <c r="K311" s="217">
        <f t="shared" si="37"/>
        <v>506757</v>
      </c>
      <c r="L311" s="217">
        <f t="shared" si="38"/>
        <v>0</v>
      </c>
      <c r="M311" s="217">
        <f t="shared" si="39"/>
        <v>0</v>
      </c>
      <c r="N311" s="217">
        <f t="shared" si="40"/>
        <v>60811</v>
      </c>
      <c r="O311" s="217">
        <f t="shared" si="41"/>
        <v>0</v>
      </c>
      <c r="P311" s="217">
        <f t="shared" si="42"/>
        <v>445946</v>
      </c>
      <c r="Q311" s="217">
        <f t="shared" si="43"/>
        <v>506757</v>
      </c>
      <c r="R311" s="280" t="s">
        <v>424</v>
      </c>
      <c r="S311" s="284" t="s">
        <v>1499</v>
      </c>
      <c r="T311" s="220">
        <f t="shared" si="44"/>
        <v>44907</v>
      </c>
      <c r="U311" s="212"/>
    </row>
    <row r="312" spans="1:21" s="209" customFormat="1" ht="31.5" x14ac:dyDescent="0.25">
      <c r="A312" s="213" t="s">
        <v>931</v>
      </c>
      <c r="B312" s="284" t="s">
        <v>1500</v>
      </c>
      <c r="C312" s="220">
        <v>44907</v>
      </c>
      <c r="D312" s="215" t="s">
        <v>404</v>
      </c>
      <c r="E312" s="217">
        <v>3000000</v>
      </c>
      <c r="F312" s="217">
        <v>0</v>
      </c>
      <c r="G312" s="217">
        <v>0</v>
      </c>
      <c r="H312" s="217">
        <v>0</v>
      </c>
      <c r="I312" s="217">
        <v>20000</v>
      </c>
      <c r="J312" s="217">
        <v>0</v>
      </c>
      <c r="K312" s="217">
        <f t="shared" si="37"/>
        <v>20000</v>
      </c>
      <c r="L312" s="217">
        <f t="shared" si="38"/>
        <v>0</v>
      </c>
      <c r="M312" s="217">
        <f t="shared" si="39"/>
        <v>0</v>
      </c>
      <c r="N312" s="217">
        <f t="shared" si="40"/>
        <v>0</v>
      </c>
      <c r="O312" s="217">
        <f t="shared" si="41"/>
        <v>20000</v>
      </c>
      <c r="P312" s="217">
        <f t="shared" si="42"/>
        <v>0</v>
      </c>
      <c r="Q312" s="217">
        <f t="shared" si="43"/>
        <v>20000</v>
      </c>
      <c r="R312" s="280" t="s">
        <v>424</v>
      </c>
      <c r="S312" s="284" t="s">
        <v>1501</v>
      </c>
      <c r="T312" s="220">
        <f t="shared" si="44"/>
        <v>44907</v>
      </c>
      <c r="U312" s="212"/>
    </row>
    <row r="313" spans="1:21" s="209" customFormat="1" ht="31.5" x14ac:dyDescent="0.25">
      <c r="A313" s="213" t="s">
        <v>932</v>
      </c>
      <c r="B313" s="284" t="s">
        <v>1502</v>
      </c>
      <c r="C313" s="220">
        <v>44907</v>
      </c>
      <c r="D313" s="215" t="s">
        <v>404</v>
      </c>
      <c r="E313" s="217">
        <v>3125000</v>
      </c>
      <c r="F313" s="217">
        <v>0</v>
      </c>
      <c r="G313" s="217">
        <v>0</v>
      </c>
      <c r="H313" s="217">
        <v>0</v>
      </c>
      <c r="I313" s="217">
        <v>20000</v>
      </c>
      <c r="J313" s="217">
        <v>0</v>
      </c>
      <c r="K313" s="217">
        <f t="shared" si="37"/>
        <v>20000</v>
      </c>
      <c r="L313" s="217">
        <f t="shared" si="38"/>
        <v>0</v>
      </c>
      <c r="M313" s="217">
        <f t="shared" si="39"/>
        <v>0</v>
      </c>
      <c r="N313" s="217">
        <f t="shared" si="40"/>
        <v>0</v>
      </c>
      <c r="O313" s="217">
        <f t="shared" si="41"/>
        <v>20000</v>
      </c>
      <c r="P313" s="217">
        <f t="shared" si="42"/>
        <v>0</v>
      </c>
      <c r="Q313" s="217">
        <f t="shared" si="43"/>
        <v>20000</v>
      </c>
      <c r="R313" s="280" t="s">
        <v>424</v>
      </c>
      <c r="S313" s="284" t="s">
        <v>1503</v>
      </c>
      <c r="T313" s="220">
        <f t="shared" si="44"/>
        <v>44907</v>
      </c>
      <c r="U313" s="212"/>
    </row>
    <row r="314" spans="1:21" s="209" customFormat="1" ht="31.5" x14ac:dyDescent="0.25">
      <c r="A314" s="213" t="s">
        <v>933</v>
      </c>
      <c r="B314" s="284" t="s">
        <v>1504</v>
      </c>
      <c r="C314" s="220">
        <v>44907</v>
      </c>
      <c r="D314" s="215" t="s">
        <v>404</v>
      </c>
      <c r="E314" s="217">
        <v>3125000</v>
      </c>
      <c r="F314" s="217">
        <v>0</v>
      </c>
      <c r="G314" s="217">
        <v>0</v>
      </c>
      <c r="H314" s="217">
        <v>0</v>
      </c>
      <c r="I314" s="217">
        <v>20000</v>
      </c>
      <c r="J314" s="217">
        <v>0</v>
      </c>
      <c r="K314" s="217">
        <f t="shared" ref="K314:K377" si="45">SUM(F314+G314+H314+I314+J314)</f>
        <v>20000</v>
      </c>
      <c r="L314" s="217">
        <f t="shared" ref="L314:L377" si="46">SUM(F314)</f>
        <v>0</v>
      </c>
      <c r="M314" s="217">
        <f t="shared" ref="M314:M377" si="47">SUM(G314)</f>
        <v>0</v>
      </c>
      <c r="N314" s="217">
        <f t="shared" ref="N314:N377" si="48">SUM(H314)</f>
        <v>0</v>
      </c>
      <c r="O314" s="217">
        <f t="shared" ref="O314:O377" si="49">SUM(I314)</f>
        <v>20000</v>
      </c>
      <c r="P314" s="217">
        <f t="shared" ref="P314:P377" si="50">SUM(J314)</f>
        <v>0</v>
      </c>
      <c r="Q314" s="217">
        <f t="shared" ref="Q314:Q377" si="51">SUM(K314)</f>
        <v>20000</v>
      </c>
      <c r="R314" s="280" t="s">
        <v>424</v>
      </c>
      <c r="S314" s="284" t="s">
        <v>1505</v>
      </c>
      <c r="T314" s="220">
        <f t="shared" ref="T314:T377" si="52">SUM(C314)</f>
        <v>44907</v>
      </c>
      <c r="U314" s="212"/>
    </row>
    <row r="315" spans="1:21" s="209" customFormat="1" ht="31.5" x14ac:dyDescent="0.25">
      <c r="A315" s="213" t="s">
        <v>2214</v>
      </c>
      <c r="B315" s="284" t="s">
        <v>313</v>
      </c>
      <c r="C315" s="220">
        <v>44907</v>
      </c>
      <c r="D315" s="215" t="s">
        <v>404</v>
      </c>
      <c r="E315" s="217">
        <v>4500000</v>
      </c>
      <c r="F315" s="217">
        <v>0</v>
      </c>
      <c r="G315" s="217">
        <v>0</v>
      </c>
      <c r="H315" s="217">
        <v>60811</v>
      </c>
      <c r="I315" s="217">
        <v>0</v>
      </c>
      <c r="J315" s="217">
        <v>445946</v>
      </c>
      <c r="K315" s="217">
        <f t="shared" si="45"/>
        <v>506757</v>
      </c>
      <c r="L315" s="217">
        <f t="shared" si="46"/>
        <v>0</v>
      </c>
      <c r="M315" s="217">
        <f t="shared" si="47"/>
        <v>0</v>
      </c>
      <c r="N315" s="217">
        <f t="shared" si="48"/>
        <v>60811</v>
      </c>
      <c r="O315" s="217">
        <f t="shared" si="49"/>
        <v>0</v>
      </c>
      <c r="P315" s="217">
        <f t="shared" si="50"/>
        <v>445946</v>
      </c>
      <c r="Q315" s="217">
        <f t="shared" si="51"/>
        <v>506757</v>
      </c>
      <c r="R315" s="280" t="s">
        <v>424</v>
      </c>
      <c r="S315" s="284" t="s">
        <v>1506</v>
      </c>
      <c r="T315" s="220">
        <f t="shared" si="52"/>
        <v>44907</v>
      </c>
      <c r="U315" s="212"/>
    </row>
    <row r="316" spans="1:21" s="209" customFormat="1" ht="31.5" x14ac:dyDescent="0.25">
      <c r="A316" s="213" t="s">
        <v>2215</v>
      </c>
      <c r="B316" s="284" t="s">
        <v>1507</v>
      </c>
      <c r="C316" s="220">
        <v>44907</v>
      </c>
      <c r="D316" s="215" t="s">
        <v>404</v>
      </c>
      <c r="E316" s="217">
        <v>3000000</v>
      </c>
      <c r="F316" s="217">
        <v>0</v>
      </c>
      <c r="G316" s="217">
        <v>0</v>
      </c>
      <c r="H316" s="217">
        <v>0</v>
      </c>
      <c r="I316" s="217">
        <v>25000</v>
      </c>
      <c r="J316" s="217">
        <v>0</v>
      </c>
      <c r="K316" s="217">
        <f t="shared" si="45"/>
        <v>25000</v>
      </c>
      <c r="L316" s="217">
        <f t="shared" si="46"/>
        <v>0</v>
      </c>
      <c r="M316" s="217">
        <f t="shared" si="47"/>
        <v>0</v>
      </c>
      <c r="N316" s="217">
        <f t="shared" si="48"/>
        <v>0</v>
      </c>
      <c r="O316" s="217">
        <f t="shared" si="49"/>
        <v>25000</v>
      </c>
      <c r="P316" s="217">
        <f t="shared" si="50"/>
        <v>0</v>
      </c>
      <c r="Q316" s="217">
        <f t="shared" si="51"/>
        <v>25000</v>
      </c>
      <c r="R316" s="280" t="s">
        <v>424</v>
      </c>
      <c r="S316" s="284" t="s">
        <v>1508</v>
      </c>
      <c r="T316" s="220">
        <f t="shared" si="52"/>
        <v>44907</v>
      </c>
      <c r="U316" s="212"/>
    </row>
    <row r="317" spans="1:21" s="209" customFormat="1" ht="31.5" x14ac:dyDescent="0.25">
      <c r="A317" s="213" t="s">
        <v>2216</v>
      </c>
      <c r="B317" s="284" t="s">
        <v>1511</v>
      </c>
      <c r="C317" s="220">
        <v>44907</v>
      </c>
      <c r="D317" s="215" t="s">
        <v>404</v>
      </c>
      <c r="E317" s="217">
        <v>4500000</v>
      </c>
      <c r="F317" s="217">
        <v>0</v>
      </c>
      <c r="G317" s="217">
        <v>0</v>
      </c>
      <c r="H317" s="217">
        <v>60811</v>
      </c>
      <c r="I317" s="217">
        <v>0</v>
      </c>
      <c r="J317" s="217">
        <v>446946</v>
      </c>
      <c r="K317" s="217">
        <f t="shared" si="45"/>
        <v>507757</v>
      </c>
      <c r="L317" s="217">
        <f t="shared" si="46"/>
        <v>0</v>
      </c>
      <c r="M317" s="217">
        <f t="shared" si="47"/>
        <v>0</v>
      </c>
      <c r="N317" s="217">
        <f t="shared" si="48"/>
        <v>60811</v>
      </c>
      <c r="O317" s="217">
        <f t="shared" si="49"/>
        <v>0</v>
      </c>
      <c r="P317" s="217">
        <f t="shared" si="50"/>
        <v>446946</v>
      </c>
      <c r="Q317" s="217">
        <f t="shared" si="51"/>
        <v>507757</v>
      </c>
      <c r="R317" s="280" t="s">
        <v>424</v>
      </c>
      <c r="S317" s="284" t="s">
        <v>1509</v>
      </c>
      <c r="T317" s="220">
        <f t="shared" si="52"/>
        <v>44907</v>
      </c>
      <c r="U317" s="212"/>
    </row>
    <row r="318" spans="1:21" s="209" customFormat="1" ht="31.5" x14ac:dyDescent="0.25">
      <c r="A318" s="213" t="s">
        <v>2217</v>
      </c>
      <c r="B318" s="284" t="s">
        <v>1510</v>
      </c>
      <c r="C318" s="220">
        <v>44907</v>
      </c>
      <c r="D318" s="215" t="s">
        <v>404</v>
      </c>
      <c r="E318" s="217">
        <v>3000000</v>
      </c>
      <c r="F318" s="217">
        <v>0</v>
      </c>
      <c r="G318" s="217">
        <v>0</v>
      </c>
      <c r="H318" s="217">
        <v>0</v>
      </c>
      <c r="I318" s="217">
        <v>20000</v>
      </c>
      <c r="J318" s="217">
        <v>0</v>
      </c>
      <c r="K318" s="217">
        <f t="shared" si="45"/>
        <v>20000</v>
      </c>
      <c r="L318" s="217">
        <f t="shared" si="46"/>
        <v>0</v>
      </c>
      <c r="M318" s="217">
        <f t="shared" si="47"/>
        <v>0</v>
      </c>
      <c r="N318" s="217">
        <f t="shared" si="48"/>
        <v>0</v>
      </c>
      <c r="O318" s="217">
        <f t="shared" si="49"/>
        <v>20000</v>
      </c>
      <c r="P318" s="217">
        <f t="shared" si="50"/>
        <v>0</v>
      </c>
      <c r="Q318" s="217">
        <f t="shared" si="51"/>
        <v>20000</v>
      </c>
      <c r="R318" s="280" t="s">
        <v>424</v>
      </c>
      <c r="S318" s="284" t="s">
        <v>1512</v>
      </c>
      <c r="T318" s="220">
        <f t="shared" si="52"/>
        <v>44907</v>
      </c>
      <c r="U318" s="212"/>
    </row>
    <row r="319" spans="1:21" s="209" customFormat="1" ht="31.5" x14ac:dyDescent="0.25">
      <c r="A319" s="213" t="s">
        <v>2218</v>
      </c>
      <c r="B319" s="284" t="s">
        <v>1513</v>
      </c>
      <c r="C319" s="220">
        <v>44907</v>
      </c>
      <c r="D319" s="215" t="s">
        <v>404</v>
      </c>
      <c r="E319" s="217">
        <v>4500000</v>
      </c>
      <c r="F319" s="217">
        <v>0</v>
      </c>
      <c r="G319" s="217">
        <v>0</v>
      </c>
      <c r="H319" s="217">
        <v>60811</v>
      </c>
      <c r="I319" s="217">
        <v>0</v>
      </c>
      <c r="J319" s="217">
        <v>445946</v>
      </c>
      <c r="K319" s="217">
        <f t="shared" si="45"/>
        <v>506757</v>
      </c>
      <c r="L319" s="217">
        <f t="shared" si="46"/>
        <v>0</v>
      </c>
      <c r="M319" s="217">
        <f t="shared" si="47"/>
        <v>0</v>
      </c>
      <c r="N319" s="217">
        <f t="shared" si="48"/>
        <v>60811</v>
      </c>
      <c r="O319" s="217">
        <f t="shared" si="49"/>
        <v>0</v>
      </c>
      <c r="P319" s="217">
        <f t="shared" si="50"/>
        <v>445946</v>
      </c>
      <c r="Q319" s="217">
        <f t="shared" si="51"/>
        <v>506757</v>
      </c>
      <c r="R319" s="280" t="s">
        <v>424</v>
      </c>
      <c r="S319" s="284" t="s">
        <v>1514</v>
      </c>
      <c r="T319" s="220">
        <f t="shared" si="52"/>
        <v>44907</v>
      </c>
      <c r="U319" s="212"/>
    </row>
    <row r="320" spans="1:21" s="209" customFormat="1" ht="31.5" x14ac:dyDescent="0.25">
      <c r="A320" s="213" t="s">
        <v>2219</v>
      </c>
      <c r="B320" s="284" t="s">
        <v>1515</v>
      </c>
      <c r="C320" s="220">
        <v>44907</v>
      </c>
      <c r="D320" s="215" t="s">
        <v>404</v>
      </c>
      <c r="E320" s="217">
        <v>3700000</v>
      </c>
      <c r="F320" s="217">
        <v>40000</v>
      </c>
      <c r="G320" s="217">
        <v>0</v>
      </c>
      <c r="H320" s="217">
        <v>0</v>
      </c>
      <c r="I320" s="217">
        <v>14000</v>
      </c>
      <c r="J320" s="217">
        <v>0</v>
      </c>
      <c r="K320" s="217">
        <f t="shared" si="45"/>
        <v>54000</v>
      </c>
      <c r="L320" s="217">
        <f t="shared" si="46"/>
        <v>40000</v>
      </c>
      <c r="M320" s="217">
        <f t="shared" si="47"/>
        <v>0</v>
      </c>
      <c r="N320" s="217">
        <f t="shared" si="48"/>
        <v>0</v>
      </c>
      <c r="O320" s="217">
        <f t="shared" si="49"/>
        <v>14000</v>
      </c>
      <c r="P320" s="217">
        <f t="shared" si="50"/>
        <v>0</v>
      </c>
      <c r="Q320" s="217">
        <f t="shared" si="51"/>
        <v>54000</v>
      </c>
      <c r="R320" s="280" t="s">
        <v>424</v>
      </c>
      <c r="S320" s="284" t="s">
        <v>1516</v>
      </c>
      <c r="T320" s="220">
        <f t="shared" si="52"/>
        <v>44907</v>
      </c>
      <c r="U320" s="212"/>
    </row>
    <row r="321" spans="1:21" s="209" customFormat="1" ht="31.5" x14ac:dyDescent="0.25">
      <c r="A321" s="213" t="s">
        <v>2220</v>
      </c>
      <c r="B321" s="284" t="s">
        <v>1520</v>
      </c>
      <c r="C321" s="220">
        <v>44907</v>
      </c>
      <c r="D321" s="215" t="s">
        <v>404</v>
      </c>
      <c r="E321" s="217">
        <v>3000000</v>
      </c>
      <c r="F321" s="217">
        <v>40000</v>
      </c>
      <c r="G321" s="217">
        <v>0</v>
      </c>
      <c r="H321" s="217">
        <v>0</v>
      </c>
      <c r="I321" s="217">
        <v>14000</v>
      </c>
      <c r="J321" s="217">
        <v>0</v>
      </c>
      <c r="K321" s="217">
        <f t="shared" si="45"/>
        <v>54000</v>
      </c>
      <c r="L321" s="217">
        <f t="shared" si="46"/>
        <v>40000</v>
      </c>
      <c r="M321" s="217">
        <f t="shared" si="47"/>
        <v>0</v>
      </c>
      <c r="N321" s="217">
        <f t="shared" si="48"/>
        <v>0</v>
      </c>
      <c r="O321" s="217">
        <f t="shared" si="49"/>
        <v>14000</v>
      </c>
      <c r="P321" s="217">
        <f t="shared" si="50"/>
        <v>0</v>
      </c>
      <c r="Q321" s="217">
        <f t="shared" si="51"/>
        <v>54000</v>
      </c>
      <c r="R321" s="280" t="s">
        <v>424</v>
      </c>
      <c r="S321" s="284" t="s">
        <v>1518</v>
      </c>
      <c r="T321" s="220">
        <f t="shared" si="52"/>
        <v>44907</v>
      </c>
      <c r="U321" s="212"/>
    </row>
    <row r="322" spans="1:21" s="209" customFormat="1" ht="31.5" x14ac:dyDescent="0.25">
      <c r="A322" s="213" t="s">
        <v>2221</v>
      </c>
      <c r="B322" s="284" t="s">
        <v>1519</v>
      </c>
      <c r="C322" s="220">
        <v>44907</v>
      </c>
      <c r="D322" s="215" t="s">
        <v>404</v>
      </c>
      <c r="E322" s="217">
        <v>2450000</v>
      </c>
      <c r="F322" s="217">
        <v>25000</v>
      </c>
      <c r="G322" s="217">
        <v>0</v>
      </c>
      <c r="H322" s="217">
        <v>0</v>
      </c>
      <c r="I322" s="217">
        <v>15000</v>
      </c>
      <c r="J322" s="217">
        <v>0</v>
      </c>
      <c r="K322" s="217">
        <f t="shared" si="45"/>
        <v>40000</v>
      </c>
      <c r="L322" s="217">
        <f t="shared" si="46"/>
        <v>25000</v>
      </c>
      <c r="M322" s="217">
        <f t="shared" si="47"/>
        <v>0</v>
      </c>
      <c r="N322" s="217">
        <f t="shared" si="48"/>
        <v>0</v>
      </c>
      <c r="O322" s="217">
        <f t="shared" si="49"/>
        <v>15000</v>
      </c>
      <c r="P322" s="217">
        <f t="shared" si="50"/>
        <v>0</v>
      </c>
      <c r="Q322" s="217">
        <f t="shared" si="51"/>
        <v>40000</v>
      </c>
      <c r="R322" s="280" t="s">
        <v>424</v>
      </c>
      <c r="S322" s="284" t="s">
        <v>1521</v>
      </c>
      <c r="T322" s="220">
        <f t="shared" si="52"/>
        <v>44907</v>
      </c>
      <c r="U322" s="212"/>
    </row>
    <row r="323" spans="1:21" s="209" customFormat="1" ht="31.5" x14ac:dyDescent="0.25">
      <c r="A323" s="213" t="s">
        <v>2222</v>
      </c>
      <c r="B323" s="284" t="s">
        <v>1522</v>
      </c>
      <c r="C323" s="220">
        <v>44907</v>
      </c>
      <c r="D323" s="215" t="s">
        <v>404</v>
      </c>
      <c r="E323" s="217">
        <v>3000000</v>
      </c>
      <c r="F323" s="217">
        <v>0</v>
      </c>
      <c r="G323" s="217">
        <v>0</v>
      </c>
      <c r="H323" s="217">
        <v>40541</v>
      </c>
      <c r="I323" s="217">
        <v>0</v>
      </c>
      <c r="J323" s="217">
        <v>297298</v>
      </c>
      <c r="K323" s="217">
        <f t="shared" si="45"/>
        <v>337839</v>
      </c>
      <c r="L323" s="217">
        <f t="shared" si="46"/>
        <v>0</v>
      </c>
      <c r="M323" s="217">
        <f t="shared" si="47"/>
        <v>0</v>
      </c>
      <c r="N323" s="217">
        <f t="shared" si="48"/>
        <v>40541</v>
      </c>
      <c r="O323" s="217">
        <f t="shared" si="49"/>
        <v>0</v>
      </c>
      <c r="P323" s="217">
        <f t="shared" si="50"/>
        <v>297298</v>
      </c>
      <c r="Q323" s="217">
        <f t="shared" si="51"/>
        <v>337839</v>
      </c>
      <c r="R323" s="280" t="s">
        <v>424</v>
      </c>
      <c r="S323" s="284" t="s">
        <v>1523</v>
      </c>
      <c r="T323" s="220">
        <f t="shared" si="52"/>
        <v>44907</v>
      </c>
      <c r="U323" s="212"/>
    </row>
    <row r="324" spans="1:21" s="209" customFormat="1" ht="31.5" x14ac:dyDescent="0.25">
      <c r="A324" s="213" t="s">
        <v>2223</v>
      </c>
      <c r="B324" s="284" t="s">
        <v>1524</v>
      </c>
      <c r="C324" s="220">
        <v>44907</v>
      </c>
      <c r="D324" s="215" t="s">
        <v>404</v>
      </c>
      <c r="E324" s="217">
        <v>3700000</v>
      </c>
      <c r="F324" s="217">
        <v>40000</v>
      </c>
      <c r="G324" s="217">
        <v>0</v>
      </c>
      <c r="H324" s="217">
        <v>0</v>
      </c>
      <c r="I324" s="217">
        <v>14000</v>
      </c>
      <c r="J324" s="217">
        <v>0</v>
      </c>
      <c r="K324" s="217">
        <f t="shared" si="45"/>
        <v>54000</v>
      </c>
      <c r="L324" s="217">
        <f t="shared" si="46"/>
        <v>40000</v>
      </c>
      <c r="M324" s="217">
        <f t="shared" si="47"/>
        <v>0</v>
      </c>
      <c r="N324" s="217">
        <f t="shared" si="48"/>
        <v>0</v>
      </c>
      <c r="O324" s="217">
        <f t="shared" si="49"/>
        <v>14000</v>
      </c>
      <c r="P324" s="217">
        <f t="shared" si="50"/>
        <v>0</v>
      </c>
      <c r="Q324" s="217">
        <f t="shared" si="51"/>
        <v>54000</v>
      </c>
      <c r="R324" s="280" t="s">
        <v>424</v>
      </c>
      <c r="S324" s="284" t="s">
        <v>1525</v>
      </c>
      <c r="T324" s="220">
        <f t="shared" si="52"/>
        <v>44907</v>
      </c>
      <c r="U324" s="212"/>
    </row>
    <row r="325" spans="1:21" s="209" customFormat="1" ht="31.5" x14ac:dyDescent="0.25">
      <c r="A325" s="213" t="s">
        <v>2224</v>
      </c>
      <c r="B325" s="284" t="s">
        <v>1526</v>
      </c>
      <c r="C325" s="220">
        <v>44907</v>
      </c>
      <c r="D325" s="215" t="s">
        <v>404</v>
      </c>
      <c r="E325" s="217">
        <v>3500000</v>
      </c>
      <c r="F325" s="217">
        <v>40000</v>
      </c>
      <c r="G325" s="217">
        <v>0</v>
      </c>
      <c r="H325" s="217">
        <v>0</v>
      </c>
      <c r="I325" s="217">
        <v>14000</v>
      </c>
      <c r="J325" s="217">
        <v>0</v>
      </c>
      <c r="K325" s="217">
        <f t="shared" si="45"/>
        <v>54000</v>
      </c>
      <c r="L325" s="217">
        <f t="shared" si="46"/>
        <v>40000</v>
      </c>
      <c r="M325" s="217">
        <f t="shared" si="47"/>
        <v>0</v>
      </c>
      <c r="N325" s="217">
        <f t="shared" si="48"/>
        <v>0</v>
      </c>
      <c r="O325" s="217">
        <f t="shared" si="49"/>
        <v>14000</v>
      </c>
      <c r="P325" s="217">
        <f t="shared" si="50"/>
        <v>0</v>
      </c>
      <c r="Q325" s="217">
        <f t="shared" si="51"/>
        <v>54000</v>
      </c>
      <c r="R325" s="280" t="s">
        <v>424</v>
      </c>
      <c r="S325" s="284" t="s">
        <v>1527</v>
      </c>
      <c r="T325" s="220">
        <f t="shared" si="52"/>
        <v>44907</v>
      </c>
      <c r="U325" s="212"/>
    </row>
    <row r="326" spans="1:21" s="209" customFormat="1" ht="31.5" x14ac:dyDescent="0.25">
      <c r="A326" s="213" t="s">
        <v>2225</v>
      </c>
      <c r="B326" s="284" t="s">
        <v>1528</v>
      </c>
      <c r="C326" s="220">
        <v>44907</v>
      </c>
      <c r="D326" s="215" t="s">
        <v>404</v>
      </c>
      <c r="E326" s="217">
        <v>2950000</v>
      </c>
      <c r="F326" s="217">
        <v>25000</v>
      </c>
      <c r="G326" s="217">
        <v>0</v>
      </c>
      <c r="H326" s="217">
        <v>0</v>
      </c>
      <c r="I326" s="217">
        <v>4200</v>
      </c>
      <c r="J326" s="217">
        <v>0</v>
      </c>
      <c r="K326" s="217">
        <f t="shared" si="45"/>
        <v>29200</v>
      </c>
      <c r="L326" s="217">
        <f t="shared" si="46"/>
        <v>25000</v>
      </c>
      <c r="M326" s="217">
        <f t="shared" si="47"/>
        <v>0</v>
      </c>
      <c r="N326" s="217">
        <f t="shared" si="48"/>
        <v>0</v>
      </c>
      <c r="O326" s="217">
        <f t="shared" si="49"/>
        <v>4200</v>
      </c>
      <c r="P326" s="217">
        <f t="shared" si="50"/>
        <v>0</v>
      </c>
      <c r="Q326" s="217">
        <f t="shared" si="51"/>
        <v>29200</v>
      </c>
      <c r="R326" s="280" t="s">
        <v>424</v>
      </c>
      <c r="S326" s="284" t="s">
        <v>1529</v>
      </c>
      <c r="T326" s="220">
        <f t="shared" si="52"/>
        <v>44907</v>
      </c>
      <c r="U326" s="212"/>
    </row>
    <row r="327" spans="1:21" s="209" customFormat="1" ht="31.5" x14ac:dyDescent="0.25">
      <c r="A327" s="213" t="s">
        <v>2226</v>
      </c>
      <c r="B327" s="284" t="s">
        <v>1530</v>
      </c>
      <c r="C327" s="220">
        <v>44907</v>
      </c>
      <c r="D327" s="215" t="s">
        <v>404</v>
      </c>
      <c r="E327" s="217">
        <v>4200000</v>
      </c>
      <c r="F327" s="217">
        <v>0</v>
      </c>
      <c r="G327" s="217">
        <v>0</v>
      </c>
      <c r="H327" s="217">
        <v>416217</v>
      </c>
      <c r="I327" s="217">
        <v>0</v>
      </c>
      <c r="J327" s="217">
        <v>56757</v>
      </c>
      <c r="K327" s="217">
        <f t="shared" si="45"/>
        <v>472974</v>
      </c>
      <c r="L327" s="217">
        <f t="shared" si="46"/>
        <v>0</v>
      </c>
      <c r="M327" s="217">
        <f t="shared" si="47"/>
        <v>0</v>
      </c>
      <c r="N327" s="217">
        <f t="shared" si="48"/>
        <v>416217</v>
      </c>
      <c r="O327" s="217">
        <f t="shared" si="49"/>
        <v>0</v>
      </c>
      <c r="P327" s="217">
        <f t="shared" si="50"/>
        <v>56757</v>
      </c>
      <c r="Q327" s="217">
        <f t="shared" si="51"/>
        <v>472974</v>
      </c>
      <c r="R327" s="280" t="s">
        <v>424</v>
      </c>
      <c r="S327" s="284" t="s">
        <v>1531</v>
      </c>
      <c r="T327" s="220">
        <f t="shared" si="52"/>
        <v>44907</v>
      </c>
      <c r="U327" s="212"/>
    </row>
    <row r="328" spans="1:21" s="209" customFormat="1" ht="31.5" x14ac:dyDescent="0.25">
      <c r="A328" s="213" t="s">
        <v>2227</v>
      </c>
      <c r="B328" s="284" t="s">
        <v>1532</v>
      </c>
      <c r="C328" s="220">
        <v>44907</v>
      </c>
      <c r="D328" s="215" t="s">
        <v>404</v>
      </c>
      <c r="E328" s="217">
        <v>3700000</v>
      </c>
      <c r="F328" s="217">
        <v>40000</v>
      </c>
      <c r="G328" s="217">
        <v>0</v>
      </c>
      <c r="H328" s="217">
        <v>0</v>
      </c>
      <c r="I328" s="217">
        <v>14000</v>
      </c>
      <c r="J328" s="217">
        <v>0</v>
      </c>
      <c r="K328" s="217">
        <f t="shared" si="45"/>
        <v>54000</v>
      </c>
      <c r="L328" s="217">
        <f t="shared" si="46"/>
        <v>40000</v>
      </c>
      <c r="M328" s="217">
        <f t="shared" si="47"/>
        <v>0</v>
      </c>
      <c r="N328" s="217">
        <f t="shared" si="48"/>
        <v>0</v>
      </c>
      <c r="O328" s="217">
        <f t="shared" si="49"/>
        <v>14000</v>
      </c>
      <c r="P328" s="217">
        <f t="shared" si="50"/>
        <v>0</v>
      </c>
      <c r="Q328" s="217">
        <f t="shared" si="51"/>
        <v>54000</v>
      </c>
      <c r="R328" s="280" t="s">
        <v>424</v>
      </c>
      <c r="S328" s="284" t="s">
        <v>1533</v>
      </c>
      <c r="T328" s="220">
        <f t="shared" si="52"/>
        <v>44907</v>
      </c>
      <c r="U328" s="212"/>
    </row>
    <row r="329" spans="1:21" s="209" customFormat="1" ht="31.5" x14ac:dyDescent="0.25">
      <c r="A329" s="213" t="s">
        <v>2228</v>
      </c>
      <c r="B329" s="284" t="s">
        <v>1534</v>
      </c>
      <c r="C329" s="220">
        <v>44907</v>
      </c>
      <c r="D329" s="215" t="s">
        <v>404</v>
      </c>
      <c r="E329" s="217">
        <v>3500000</v>
      </c>
      <c r="F329" s="217">
        <v>40000</v>
      </c>
      <c r="G329" s="217">
        <v>0</v>
      </c>
      <c r="H329" s="217">
        <v>0</v>
      </c>
      <c r="I329" s="217">
        <v>14000</v>
      </c>
      <c r="J329" s="217">
        <v>0</v>
      </c>
      <c r="K329" s="217">
        <f t="shared" si="45"/>
        <v>54000</v>
      </c>
      <c r="L329" s="217">
        <f t="shared" si="46"/>
        <v>40000</v>
      </c>
      <c r="M329" s="217">
        <f t="shared" si="47"/>
        <v>0</v>
      </c>
      <c r="N329" s="217">
        <f t="shared" si="48"/>
        <v>0</v>
      </c>
      <c r="O329" s="217">
        <f t="shared" si="49"/>
        <v>14000</v>
      </c>
      <c r="P329" s="217">
        <f t="shared" si="50"/>
        <v>0</v>
      </c>
      <c r="Q329" s="217">
        <f t="shared" si="51"/>
        <v>54000</v>
      </c>
      <c r="R329" s="280" t="s">
        <v>424</v>
      </c>
      <c r="S329" s="284" t="s">
        <v>1535</v>
      </c>
      <c r="T329" s="220">
        <f t="shared" si="52"/>
        <v>44907</v>
      </c>
      <c r="U329" s="212"/>
    </row>
    <row r="330" spans="1:21" s="209" customFormat="1" ht="31.5" x14ac:dyDescent="0.25">
      <c r="A330" s="213" t="s">
        <v>2229</v>
      </c>
      <c r="B330" s="284" t="s">
        <v>1536</v>
      </c>
      <c r="C330" s="220">
        <v>44907</v>
      </c>
      <c r="D330" s="215" t="s">
        <v>404</v>
      </c>
      <c r="E330" s="217">
        <v>2500000</v>
      </c>
      <c r="F330" s="217">
        <v>25000</v>
      </c>
      <c r="G330" s="217">
        <v>0</v>
      </c>
      <c r="H330" s="217">
        <v>0</v>
      </c>
      <c r="I330" s="217">
        <v>15000</v>
      </c>
      <c r="J330" s="217">
        <v>0</v>
      </c>
      <c r="K330" s="217">
        <f t="shared" si="45"/>
        <v>40000</v>
      </c>
      <c r="L330" s="217">
        <f t="shared" si="46"/>
        <v>25000</v>
      </c>
      <c r="M330" s="217">
        <f t="shared" si="47"/>
        <v>0</v>
      </c>
      <c r="N330" s="217">
        <f t="shared" si="48"/>
        <v>0</v>
      </c>
      <c r="O330" s="217">
        <f t="shared" si="49"/>
        <v>15000</v>
      </c>
      <c r="P330" s="217">
        <f t="shared" si="50"/>
        <v>0</v>
      </c>
      <c r="Q330" s="217">
        <f t="shared" si="51"/>
        <v>40000</v>
      </c>
      <c r="R330" s="280" t="s">
        <v>424</v>
      </c>
      <c r="S330" s="284" t="s">
        <v>1537</v>
      </c>
      <c r="T330" s="220">
        <f t="shared" si="52"/>
        <v>44907</v>
      </c>
      <c r="U330" s="212"/>
    </row>
    <row r="331" spans="1:21" s="209" customFormat="1" ht="31.5" x14ac:dyDescent="0.25">
      <c r="A331" s="213" t="s">
        <v>2230</v>
      </c>
      <c r="B331" s="284" t="s">
        <v>1538</v>
      </c>
      <c r="C331" s="220">
        <v>44907</v>
      </c>
      <c r="D331" s="215" t="s">
        <v>404</v>
      </c>
      <c r="E331" s="217">
        <v>3900000</v>
      </c>
      <c r="F331" s="217">
        <v>0</v>
      </c>
      <c r="G331" s="217">
        <v>0</v>
      </c>
      <c r="H331" s="217">
        <v>52703</v>
      </c>
      <c r="I331" s="217">
        <v>0</v>
      </c>
      <c r="J331" s="217">
        <v>386487</v>
      </c>
      <c r="K331" s="217">
        <f t="shared" si="45"/>
        <v>439190</v>
      </c>
      <c r="L331" s="217">
        <f t="shared" si="46"/>
        <v>0</v>
      </c>
      <c r="M331" s="217">
        <f t="shared" si="47"/>
        <v>0</v>
      </c>
      <c r="N331" s="217">
        <f t="shared" si="48"/>
        <v>52703</v>
      </c>
      <c r="O331" s="217">
        <f t="shared" si="49"/>
        <v>0</v>
      </c>
      <c r="P331" s="217">
        <f t="shared" si="50"/>
        <v>386487</v>
      </c>
      <c r="Q331" s="217">
        <f t="shared" si="51"/>
        <v>439190</v>
      </c>
      <c r="R331" s="280" t="s">
        <v>424</v>
      </c>
      <c r="S331" s="284" t="s">
        <v>1539</v>
      </c>
      <c r="T331" s="220">
        <f t="shared" si="52"/>
        <v>44907</v>
      </c>
      <c r="U331" s="212"/>
    </row>
    <row r="332" spans="1:21" s="209" customFormat="1" ht="31.5" x14ac:dyDescent="0.25">
      <c r="A332" s="213" t="s">
        <v>2231</v>
      </c>
      <c r="B332" s="284" t="s">
        <v>1540</v>
      </c>
      <c r="C332" s="220">
        <v>44907</v>
      </c>
      <c r="D332" s="215" t="s">
        <v>404</v>
      </c>
      <c r="E332" s="217">
        <v>3700000</v>
      </c>
      <c r="F332" s="217">
        <v>40000</v>
      </c>
      <c r="G332" s="217">
        <v>0</v>
      </c>
      <c r="H332" s="217">
        <v>0</v>
      </c>
      <c r="I332" s="217">
        <v>14000</v>
      </c>
      <c r="J332" s="217">
        <v>0</v>
      </c>
      <c r="K332" s="217">
        <f t="shared" si="45"/>
        <v>54000</v>
      </c>
      <c r="L332" s="217">
        <f t="shared" si="46"/>
        <v>40000</v>
      </c>
      <c r="M332" s="217">
        <f t="shared" si="47"/>
        <v>0</v>
      </c>
      <c r="N332" s="217">
        <f t="shared" si="48"/>
        <v>0</v>
      </c>
      <c r="O332" s="217">
        <f t="shared" si="49"/>
        <v>14000</v>
      </c>
      <c r="P332" s="217">
        <f t="shared" si="50"/>
        <v>0</v>
      </c>
      <c r="Q332" s="217">
        <f t="shared" si="51"/>
        <v>54000</v>
      </c>
      <c r="R332" s="280" t="s">
        <v>424</v>
      </c>
      <c r="S332" s="284" t="s">
        <v>1541</v>
      </c>
      <c r="T332" s="220">
        <f t="shared" si="52"/>
        <v>44907</v>
      </c>
      <c r="U332" s="212"/>
    </row>
    <row r="333" spans="1:21" s="209" customFormat="1" ht="31.5" x14ac:dyDescent="0.25">
      <c r="A333" s="213" t="s">
        <v>2232</v>
      </c>
      <c r="B333" s="284" t="s">
        <v>1542</v>
      </c>
      <c r="C333" s="220">
        <v>44907</v>
      </c>
      <c r="D333" s="215" t="s">
        <v>404</v>
      </c>
      <c r="E333" s="217">
        <v>3500000</v>
      </c>
      <c r="F333" s="217">
        <v>40000</v>
      </c>
      <c r="G333" s="217">
        <v>0</v>
      </c>
      <c r="H333" s="217">
        <v>0</v>
      </c>
      <c r="I333" s="217">
        <v>14000</v>
      </c>
      <c r="J333" s="217">
        <v>0</v>
      </c>
      <c r="K333" s="217">
        <f t="shared" si="45"/>
        <v>54000</v>
      </c>
      <c r="L333" s="217">
        <f t="shared" si="46"/>
        <v>40000</v>
      </c>
      <c r="M333" s="217">
        <f t="shared" si="47"/>
        <v>0</v>
      </c>
      <c r="N333" s="217">
        <f t="shared" si="48"/>
        <v>0</v>
      </c>
      <c r="O333" s="217">
        <f t="shared" si="49"/>
        <v>14000</v>
      </c>
      <c r="P333" s="217">
        <f t="shared" si="50"/>
        <v>0</v>
      </c>
      <c r="Q333" s="217">
        <f t="shared" si="51"/>
        <v>54000</v>
      </c>
      <c r="R333" s="280" t="s">
        <v>424</v>
      </c>
      <c r="S333" s="284" t="s">
        <v>1543</v>
      </c>
      <c r="T333" s="220">
        <f t="shared" si="52"/>
        <v>44907</v>
      </c>
      <c r="U333" s="212"/>
    </row>
    <row r="334" spans="1:21" s="209" customFormat="1" ht="31.5" x14ac:dyDescent="0.25">
      <c r="A334" s="213" t="s">
        <v>2233</v>
      </c>
      <c r="B334" s="284" t="s">
        <v>1544</v>
      </c>
      <c r="C334" s="220">
        <v>44907</v>
      </c>
      <c r="D334" s="215" t="s">
        <v>404</v>
      </c>
      <c r="E334" s="217">
        <v>2800000</v>
      </c>
      <c r="F334" s="217">
        <v>25000</v>
      </c>
      <c r="G334" s="217">
        <v>0</v>
      </c>
      <c r="H334" s="217">
        <v>0</v>
      </c>
      <c r="I334" s="217">
        <v>20000</v>
      </c>
      <c r="J334" s="217">
        <v>0</v>
      </c>
      <c r="K334" s="217">
        <f t="shared" si="45"/>
        <v>45000</v>
      </c>
      <c r="L334" s="217">
        <f t="shared" si="46"/>
        <v>25000</v>
      </c>
      <c r="M334" s="217">
        <f t="shared" si="47"/>
        <v>0</v>
      </c>
      <c r="N334" s="217">
        <f t="shared" si="48"/>
        <v>0</v>
      </c>
      <c r="O334" s="217">
        <f t="shared" si="49"/>
        <v>20000</v>
      </c>
      <c r="P334" s="217">
        <f t="shared" si="50"/>
        <v>0</v>
      </c>
      <c r="Q334" s="217">
        <f t="shared" si="51"/>
        <v>45000</v>
      </c>
      <c r="R334" s="280" t="s">
        <v>424</v>
      </c>
      <c r="S334" s="284" t="s">
        <v>1545</v>
      </c>
      <c r="T334" s="220">
        <f t="shared" si="52"/>
        <v>44907</v>
      </c>
      <c r="U334" s="212"/>
    </row>
    <row r="335" spans="1:21" s="209" customFormat="1" ht="31.5" x14ac:dyDescent="0.25">
      <c r="A335" s="213" t="s">
        <v>2234</v>
      </c>
      <c r="B335" s="284" t="s">
        <v>1546</v>
      </c>
      <c r="C335" s="220">
        <v>44907</v>
      </c>
      <c r="D335" s="215" t="s">
        <v>404</v>
      </c>
      <c r="E335" s="217">
        <v>3000000</v>
      </c>
      <c r="F335" s="217">
        <v>0</v>
      </c>
      <c r="G335" s="217">
        <v>0</v>
      </c>
      <c r="H335" s="217">
        <v>40541</v>
      </c>
      <c r="I335" s="217">
        <v>0</v>
      </c>
      <c r="J335" s="217">
        <v>297298</v>
      </c>
      <c r="K335" s="217">
        <f t="shared" si="45"/>
        <v>337839</v>
      </c>
      <c r="L335" s="217">
        <f t="shared" si="46"/>
        <v>0</v>
      </c>
      <c r="M335" s="217">
        <f t="shared" si="47"/>
        <v>0</v>
      </c>
      <c r="N335" s="217">
        <f t="shared" si="48"/>
        <v>40541</v>
      </c>
      <c r="O335" s="217">
        <f t="shared" si="49"/>
        <v>0</v>
      </c>
      <c r="P335" s="217">
        <f t="shared" si="50"/>
        <v>297298</v>
      </c>
      <c r="Q335" s="217">
        <f t="shared" si="51"/>
        <v>337839</v>
      </c>
      <c r="R335" s="280" t="s">
        <v>424</v>
      </c>
      <c r="S335" s="284" t="s">
        <v>1547</v>
      </c>
      <c r="T335" s="220">
        <f t="shared" si="52"/>
        <v>44907</v>
      </c>
      <c r="U335" s="212"/>
    </row>
    <row r="336" spans="1:21" s="209" customFormat="1" ht="31.5" x14ac:dyDescent="0.25">
      <c r="A336" s="213" t="s">
        <v>2235</v>
      </c>
      <c r="B336" s="284" t="s">
        <v>1548</v>
      </c>
      <c r="C336" s="220">
        <v>44907</v>
      </c>
      <c r="D336" s="215" t="s">
        <v>404</v>
      </c>
      <c r="E336" s="217">
        <v>5000000</v>
      </c>
      <c r="F336" s="217">
        <v>40000</v>
      </c>
      <c r="G336" s="217">
        <v>0</v>
      </c>
      <c r="H336" s="217">
        <v>0</v>
      </c>
      <c r="I336" s="217">
        <v>22500</v>
      </c>
      <c r="J336" s="217">
        <v>0</v>
      </c>
      <c r="K336" s="217">
        <f t="shared" si="45"/>
        <v>62500</v>
      </c>
      <c r="L336" s="217">
        <f t="shared" si="46"/>
        <v>40000</v>
      </c>
      <c r="M336" s="217">
        <f t="shared" si="47"/>
        <v>0</v>
      </c>
      <c r="N336" s="217">
        <f t="shared" si="48"/>
        <v>0</v>
      </c>
      <c r="O336" s="217">
        <f t="shared" si="49"/>
        <v>22500</v>
      </c>
      <c r="P336" s="217">
        <f t="shared" si="50"/>
        <v>0</v>
      </c>
      <c r="Q336" s="217">
        <f t="shared" si="51"/>
        <v>62500</v>
      </c>
      <c r="R336" s="280" t="s">
        <v>424</v>
      </c>
      <c r="S336" s="284" t="s">
        <v>1549</v>
      </c>
      <c r="T336" s="220">
        <f t="shared" si="52"/>
        <v>44907</v>
      </c>
      <c r="U336" s="212"/>
    </row>
    <row r="337" spans="1:21" s="209" customFormat="1" ht="31.5" x14ac:dyDescent="0.25">
      <c r="A337" s="213" t="s">
        <v>2236</v>
      </c>
      <c r="B337" s="284" t="s">
        <v>1550</v>
      </c>
      <c r="C337" s="220">
        <v>44907</v>
      </c>
      <c r="D337" s="215" t="s">
        <v>404</v>
      </c>
      <c r="E337" s="217">
        <v>3700000</v>
      </c>
      <c r="F337" s="217">
        <v>40000</v>
      </c>
      <c r="G337" s="217">
        <v>0</v>
      </c>
      <c r="H337" s="217">
        <v>0</v>
      </c>
      <c r="I337" s="217">
        <v>14000</v>
      </c>
      <c r="J337" s="217">
        <v>0</v>
      </c>
      <c r="K337" s="217">
        <f t="shared" si="45"/>
        <v>54000</v>
      </c>
      <c r="L337" s="217">
        <f t="shared" si="46"/>
        <v>40000</v>
      </c>
      <c r="M337" s="217">
        <f t="shared" si="47"/>
        <v>0</v>
      </c>
      <c r="N337" s="217">
        <f t="shared" si="48"/>
        <v>0</v>
      </c>
      <c r="O337" s="217">
        <f t="shared" si="49"/>
        <v>14000</v>
      </c>
      <c r="P337" s="217">
        <f t="shared" si="50"/>
        <v>0</v>
      </c>
      <c r="Q337" s="217">
        <f t="shared" si="51"/>
        <v>54000</v>
      </c>
      <c r="R337" s="280" t="s">
        <v>424</v>
      </c>
      <c r="S337" s="284" t="s">
        <v>1551</v>
      </c>
      <c r="T337" s="220">
        <f t="shared" si="52"/>
        <v>44907</v>
      </c>
      <c r="U337" s="212"/>
    </row>
    <row r="338" spans="1:21" s="209" customFormat="1" ht="31.5" x14ac:dyDescent="0.25">
      <c r="A338" s="213" t="s">
        <v>2237</v>
      </c>
      <c r="B338" s="284" t="s">
        <v>1552</v>
      </c>
      <c r="C338" s="220">
        <v>44907</v>
      </c>
      <c r="D338" s="215" t="s">
        <v>404</v>
      </c>
      <c r="E338" s="217">
        <v>3500000</v>
      </c>
      <c r="F338" s="217">
        <v>40000</v>
      </c>
      <c r="G338" s="217">
        <v>0</v>
      </c>
      <c r="H338" s="217">
        <v>0</v>
      </c>
      <c r="I338" s="217">
        <v>14000</v>
      </c>
      <c r="J338" s="217">
        <v>0</v>
      </c>
      <c r="K338" s="217">
        <f t="shared" si="45"/>
        <v>54000</v>
      </c>
      <c r="L338" s="217">
        <f t="shared" si="46"/>
        <v>40000</v>
      </c>
      <c r="M338" s="217">
        <f t="shared" si="47"/>
        <v>0</v>
      </c>
      <c r="N338" s="217">
        <f t="shared" si="48"/>
        <v>0</v>
      </c>
      <c r="O338" s="217">
        <f t="shared" si="49"/>
        <v>14000</v>
      </c>
      <c r="P338" s="217">
        <f t="shared" si="50"/>
        <v>0</v>
      </c>
      <c r="Q338" s="217">
        <f t="shared" si="51"/>
        <v>54000</v>
      </c>
      <c r="R338" s="280" t="s">
        <v>424</v>
      </c>
      <c r="S338" s="284" t="s">
        <v>1553</v>
      </c>
      <c r="T338" s="220">
        <f t="shared" si="52"/>
        <v>44907</v>
      </c>
      <c r="U338" s="212"/>
    </row>
    <row r="339" spans="1:21" s="209" customFormat="1" ht="31.5" x14ac:dyDescent="0.25">
      <c r="A339" s="213" t="s">
        <v>2238</v>
      </c>
      <c r="B339" s="284" t="s">
        <v>1554</v>
      </c>
      <c r="C339" s="220">
        <v>44907</v>
      </c>
      <c r="D339" s="215" t="s">
        <v>404</v>
      </c>
      <c r="E339" s="217">
        <v>2200000</v>
      </c>
      <c r="F339" s="217">
        <v>25000</v>
      </c>
      <c r="G339" s="217">
        <v>0</v>
      </c>
      <c r="H339" s="217">
        <v>0</v>
      </c>
      <c r="I339" s="217">
        <v>10500</v>
      </c>
      <c r="J339" s="217">
        <v>0</v>
      </c>
      <c r="K339" s="217">
        <f t="shared" si="45"/>
        <v>35500</v>
      </c>
      <c r="L339" s="217">
        <f t="shared" si="46"/>
        <v>25000</v>
      </c>
      <c r="M339" s="217">
        <f t="shared" si="47"/>
        <v>0</v>
      </c>
      <c r="N339" s="217">
        <f t="shared" si="48"/>
        <v>0</v>
      </c>
      <c r="O339" s="217">
        <f t="shared" si="49"/>
        <v>10500</v>
      </c>
      <c r="P339" s="217">
        <f t="shared" si="50"/>
        <v>0</v>
      </c>
      <c r="Q339" s="217">
        <f t="shared" si="51"/>
        <v>35500</v>
      </c>
      <c r="R339" s="280" t="s">
        <v>424</v>
      </c>
      <c r="S339" s="284" t="s">
        <v>1555</v>
      </c>
      <c r="T339" s="220">
        <f t="shared" si="52"/>
        <v>44907</v>
      </c>
      <c r="U339" s="212"/>
    </row>
    <row r="340" spans="1:21" s="209" customFormat="1" ht="31.5" x14ac:dyDescent="0.25">
      <c r="A340" s="213" t="s">
        <v>2239</v>
      </c>
      <c r="B340" s="284" t="s">
        <v>1556</v>
      </c>
      <c r="C340" s="220">
        <v>44907</v>
      </c>
      <c r="D340" s="215" t="s">
        <v>404</v>
      </c>
      <c r="E340" s="217">
        <v>1259800</v>
      </c>
      <c r="F340" s="217">
        <v>0</v>
      </c>
      <c r="G340" s="217">
        <v>0</v>
      </c>
      <c r="H340" s="217">
        <v>0</v>
      </c>
      <c r="I340" s="217">
        <v>7000</v>
      </c>
      <c r="J340" s="217">
        <v>0</v>
      </c>
      <c r="K340" s="217">
        <f t="shared" si="45"/>
        <v>7000</v>
      </c>
      <c r="L340" s="217">
        <f t="shared" si="46"/>
        <v>0</v>
      </c>
      <c r="M340" s="217">
        <f t="shared" si="47"/>
        <v>0</v>
      </c>
      <c r="N340" s="217">
        <f t="shared" si="48"/>
        <v>0</v>
      </c>
      <c r="O340" s="217">
        <f t="shared" si="49"/>
        <v>7000</v>
      </c>
      <c r="P340" s="217">
        <f t="shared" si="50"/>
        <v>0</v>
      </c>
      <c r="Q340" s="217">
        <f t="shared" si="51"/>
        <v>7000</v>
      </c>
      <c r="R340" s="280" t="s">
        <v>424</v>
      </c>
      <c r="S340" s="284" t="s">
        <v>1557</v>
      </c>
      <c r="T340" s="220">
        <f t="shared" si="52"/>
        <v>44907</v>
      </c>
      <c r="U340" s="212"/>
    </row>
    <row r="341" spans="1:21" s="209" customFormat="1" ht="31.5" x14ac:dyDescent="0.25">
      <c r="A341" s="213" t="s">
        <v>2240</v>
      </c>
      <c r="B341" s="284" t="s">
        <v>1558</v>
      </c>
      <c r="C341" s="220">
        <v>44907</v>
      </c>
      <c r="D341" s="215" t="s">
        <v>404</v>
      </c>
      <c r="E341" s="217">
        <v>1900000</v>
      </c>
      <c r="F341" s="217">
        <v>25000</v>
      </c>
      <c r="G341" s="217">
        <v>0</v>
      </c>
      <c r="H341" s="217">
        <v>0</v>
      </c>
      <c r="I341" s="217">
        <v>10000</v>
      </c>
      <c r="J341" s="217">
        <v>0</v>
      </c>
      <c r="K341" s="217">
        <f t="shared" si="45"/>
        <v>35000</v>
      </c>
      <c r="L341" s="217">
        <f t="shared" si="46"/>
        <v>25000</v>
      </c>
      <c r="M341" s="217">
        <f t="shared" si="47"/>
        <v>0</v>
      </c>
      <c r="N341" s="217">
        <f t="shared" si="48"/>
        <v>0</v>
      </c>
      <c r="O341" s="217">
        <f t="shared" si="49"/>
        <v>10000</v>
      </c>
      <c r="P341" s="217">
        <f t="shared" si="50"/>
        <v>0</v>
      </c>
      <c r="Q341" s="217">
        <f t="shared" si="51"/>
        <v>35000</v>
      </c>
      <c r="R341" s="280" t="s">
        <v>424</v>
      </c>
      <c r="S341" s="284" t="s">
        <v>1559</v>
      </c>
      <c r="T341" s="220">
        <f t="shared" si="52"/>
        <v>44907</v>
      </c>
      <c r="U341" s="212"/>
    </row>
    <row r="342" spans="1:21" s="209" customFormat="1" ht="31.5" x14ac:dyDescent="0.25">
      <c r="A342" s="213" t="s">
        <v>2241</v>
      </c>
      <c r="B342" s="284" t="s">
        <v>1560</v>
      </c>
      <c r="C342" s="220">
        <v>44907</v>
      </c>
      <c r="D342" s="215" t="s">
        <v>404</v>
      </c>
      <c r="E342" s="217">
        <v>1100000</v>
      </c>
      <c r="F342" s="217">
        <v>0</v>
      </c>
      <c r="G342" s="217">
        <v>0</v>
      </c>
      <c r="H342" s="217">
        <v>0</v>
      </c>
      <c r="I342" s="217">
        <v>4000</v>
      </c>
      <c r="J342" s="217">
        <v>0</v>
      </c>
      <c r="K342" s="217">
        <f t="shared" si="45"/>
        <v>4000</v>
      </c>
      <c r="L342" s="217">
        <f t="shared" si="46"/>
        <v>0</v>
      </c>
      <c r="M342" s="217">
        <f t="shared" si="47"/>
        <v>0</v>
      </c>
      <c r="N342" s="217">
        <f t="shared" si="48"/>
        <v>0</v>
      </c>
      <c r="O342" s="217">
        <f t="shared" si="49"/>
        <v>4000</v>
      </c>
      <c r="P342" s="217">
        <f t="shared" si="50"/>
        <v>0</v>
      </c>
      <c r="Q342" s="217">
        <f t="shared" si="51"/>
        <v>4000</v>
      </c>
      <c r="R342" s="280" t="s">
        <v>424</v>
      </c>
      <c r="S342" s="284" t="s">
        <v>1561</v>
      </c>
      <c r="T342" s="220">
        <f t="shared" si="52"/>
        <v>44907</v>
      </c>
      <c r="U342" s="212"/>
    </row>
    <row r="343" spans="1:21" s="209" customFormat="1" ht="31.5" x14ac:dyDescent="0.25">
      <c r="A343" s="213" t="s">
        <v>2242</v>
      </c>
      <c r="B343" s="284" t="s">
        <v>1562</v>
      </c>
      <c r="C343" s="220">
        <v>44907</v>
      </c>
      <c r="D343" s="215" t="s">
        <v>404</v>
      </c>
      <c r="E343" s="217">
        <v>1158800</v>
      </c>
      <c r="F343" s="217">
        <v>0</v>
      </c>
      <c r="G343" s="217">
        <v>0</v>
      </c>
      <c r="H343" s="217">
        <v>0</v>
      </c>
      <c r="I343" s="217">
        <v>5000</v>
      </c>
      <c r="J343" s="217">
        <v>0</v>
      </c>
      <c r="K343" s="217">
        <f t="shared" si="45"/>
        <v>5000</v>
      </c>
      <c r="L343" s="217">
        <f t="shared" si="46"/>
        <v>0</v>
      </c>
      <c r="M343" s="217">
        <f t="shared" si="47"/>
        <v>0</v>
      </c>
      <c r="N343" s="217">
        <f t="shared" si="48"/>
        <v>0</v>
      </c>
      <c r="O343" s="217">
        <f t="shared" si="49"/>
        <v>5000</v>
      </c>
      <c r="P343" s="217">
        <f t="shared" si="50"/>
        <v>0</v>
      </c>
      <c r="Q343" s="217">
        <f t="shared" si="51"/>
        <v>5000</v>
      </c>
      <c r="R343" s="280" t="s">
        <v>424</v>
      </c>
      <c r="S343" s="284" t="s">
        <v>1563</v>
      </c>
      <c r="T343" s="220">
        <f t="shared" si="52"/>
        <v>44907</v>
      </c>
      <c r="U343" s="212"/>
    </row>
    <row r="344" spans="1:21" s="209" customFormat="1" ht="31.5" x14ac:dyDescent="0.25">
      <c r="A344" s="213" t="s">
        <v>2243</v>
      </c>
      <c r="B344" s="284" t="s">
        <v>1517</v>
      </c>
      <c r="C344" s="220">
        <v>44907</v>
      </c>
      <c r="D344" s="215" t="s">
        <v>404</v>
      </c>
      <c r="E344" s="217">
        <v>2041200</v>
      </c>
      <c r="F344" s="217">
        <v>25000</v>
      </c>
      <c r="G344" s="217">
        <v>0</v>
      </c>
      <c r="H344" s="217">
        <v>0</v>
      </c>
      <c r="I344" s="217">
        <v>10500</v>
      </c>
      <c r="J344" s="217">
        <v>0</v>
      </c>
      <c r="K344" s="217">
        <f t="shared" si="45"/>
        <v>35500</v>
      </c>
      <c r="L344" s="217">
        <f t="shared" si="46"/>
        <v>25000</v>
      </c>
      <c r="M344" s="217">
        <f t="shared" si="47"/>
        <v>0</v>
      </c>
      <c r="N344" s="217">
        <f t="shared" si="48"/>
        <v>0</v>
      </c>
      <c r="O344" s="217">
        <f t="shared" si="49"/>
        <v>10500</v>
      </c>
      <c r="P344" s="217">
        <f t="shared" si="50"/>
        <v>0</v>
      </c>
      <c r="Q344" s="217">
        <f t="shared" si="51"/>
        <v>35500</v>
      </c>
      <c r="R344" s="280" t="s">
        <v>424</v>
      </c>
      <c r="S344" s="284" t="s">
        <v>1564</v>
      </c>
      <c r="T344" s="220">
        <f t="shared" si="52"/>
        <v>44907</v>
      </c>
      <c r="U344" s="212"/>
    </row>
    <row r="345" spans="1:21" s="209" customFormat="1" ht="31.5" x14ac:dyDescent="0.25">
      <c r="A345" s="213" t="s">
        <v>2244</v>
      </c>
      <c r="B345" s="284" t="s">
        <v>1565</v>
      </c>
      <c r="C345" s="220">
        <v>44907</v>
      </c>
      <c r="D345" s="215" t="s">
        <v>404</v>
      </c>
      <c r="E345" s="217">
        <v>1500000</v>
      </c>
      <c r="F345" s="217">
        <v>0</v>
      </c>
      <c r="G345" s="217">
        <v>0</v>
      </c>
      <c r="H345" s="217">
        <v>0</v>
      </c>
      <c r="I345" s="217">
        <v>10000</v>
      </c>
      <c r="J345" s="217">
        <v>0</v>
      </c>
      <c r="K345" s="217">
        <f t="shared" si="45"/>
        <v>10000</v>
      </c>
      <c r="L345" s="217">
        <f t="shared" si="46"/>
        <v>0</v>
      </c>
      <c r="M345" s="217">
        <f t="shared" si="47"/>
        <v>0</v>
      </c>
      <c r="N345" s="217">
        <f t="shared" si="48"/>
        <v>0</v>
      </c>
      <c r="O345" s="217">
        <f t="shared" si="49"/>
        <v>10000</v>
      </c>
      <c r="P345" s="217">
        <f t="shared" si="50"/>
        <v>0</v>
      </c>
      <c r="Q345" s="217">
        <f t="shared" si="51"/>
        <v>10000</v>
      </c>
      <c r="R345" s="280" t="s">
        <v>424</v>
      </c>
      <c r="S345" s="284" t="s">
        <v>1566</v>
      </c>
      <c r="T345" s="220">
        <f t="shared" si="52"/>
        <v>44907</v>
      </c>
      <c r="U345" s="212"/>
    </row>
    <row r="346" spans="1:21" s="209" customFormat="1" ht="31.5" x14ac:dyDescent="0.25">
      <c r="A346" s="213" t="s">
        <v>2245</v>
      </c>
      <c r="B346" s="284" t="s">
        <v>1567</v>
      </c>
      <c r="C346" s="220">
        <v>44907</v>
      </c>
      <c r="D346" s="215" t="s">
        <v>404</v>
      </c>
      <c r="E346" s="217">
        <v>3500000</v>
      </c>
      <c r="F346" s="217">
        <v>40000</v>
      </c>
      <c r="G346" s="217">
        <v>0</v>
      </c>
      <c r="H346" s="217">
        <v>0</v>
      </c>
      <c r="I346" s="217">
        <v>14000</v>
      </c>
      <c r="J346" s="217">
        <v>0</v>
      </c>
      <c r="K346" s="217">
        <f t="shared" si="45"/>
        <v>54000</v>
      </c>
      <c r="L346" s="217">
        <f t="shared" si="46"/>
        <v>40000</v>
      </c>
      <c r="M346" s="217">
        <f t="shared" si="47"/>
        <v>0</v>
      </c>
      <c r="N346" s="217">
        <f t="shared" si="48"/>
        <v>0</v>
      </c>
      <c r="O346" s="217">
        <f t="shared" si="49"/>
        <v>14000</v>
      </c>
      <c r="P346" s="217">
        <f t="shared" si="50"/>
        <v>0</v>
      </c>
      <c r="Q346" s="217">
        <f t="shared" si="51"/>
        <v>54000</v>
      </c>
      <c r="R346" s="280" t="s">
        <v>424</v>
      </c>
      <c r="S346" s="284" t="s">
        <v>1568</v>
      </c>
      <c r="T346" s="220">
        <f t="shared" si="52"/>
        <v>44907</v>
      </c>
      <c r="U346" s="212"/>
    </row>
    <row r="347" spans="1:21" s="209" customFormat="1" ht="31.5" x14ac:dyDescent="0.25">
      <c r="A347" s="213" t="s">
        <v>2246</v>
      </c>
      <c r="B347" s="284" t="s">
        <v>1569</v>
      </c>
      <c r="C347" s="220">
        <v>44907</v>
      </c>
      <c r="D347" s="215" t="s">
        <v>404</v>
      </c>
      <c r="E347" s="217">
        <v>3500000</v>
      </c>
      <c r="F347" s="217">
        <v>40000</v>
      </c>
      <c r="G347" s="217">
        <v>0</v>
      </c>
      <c r="H347" s="217">
        <v>0</v>
      </c>
      <c r="I347" s="217">
        <v>14000</v>
      </c>
      <c r="J347" s="217">
        <v>0</v>
      </c>
      <c r="K347" s="217">
        <f t="shared" si="45"/>
        <v>54000</v>
      </c>
      <c r="L347" s="217">
        <f t="shared" si="46"/>
        <v>40000</v>
      </c>
      <c r="M347" s="217">
        <f t="shared" si="47"/>
        <v>0</v>
      </c>
      <c r="N347" s="217">
        <f t="shared" si="48"/>
        <v>0</v>
      </c>
      <c r="O347" s="217">
        <f t="shared" si="49"/>
        <v>14000</v>
      </c>
      <c r="P347" s="217">
        <f t="shared" si="50"/>
        <v>0</v>
      </c>
      <c r="Q347" s="217">
        <f t="shared" si="51"/>
        <v>54000</v>
      </c>
      <c r="R347" s="280" t="s">
        <v>424</v>
      </c>
      <c r="S347" s="284" t="s">
        <v>1570</v>
      </c>
      <c r="T347" s="220">
        <f t="shared" si="52"/>
        <v>44907</v>
      </c>
      <c r="U347" s="212"/>
    </row>
    <row r="348" spans="1:21" s="209" customFormat="1" ht="31.5" x14ac:dyDescent="0.25">
      <c r="A348" s="213" t="s">
        <v>2247</v>
      </c>
      <c r="B348" s="284" t="s">
        <v>1571</v>
      </c>
      <c r="C348" s="220">
        <v>44907</v>
      </c>
      <c r="D348" s="215" t="s">
        <v>404</v>
      </c>
      <c r="E348" s="217">
        <v>3000000</v>
      </c>
      <c r="F348" s="217">
        <v>40000</v>
      </c>
      <c r="G348" s="217">
        <v>0</v>
      </c>
      <c r="H348" s="217">
        <v>0</v>
      </c>
      <c r="I348" s="217">
        <v>14000</v>
      </c>
      <c r="J348" s="217">
        <v>0</v>
      </c>
      <c r="K348" s="217">
        <f t="shared" si="45"/>
        <v>54000</v>
      </c>
      <c r="L348" s="217">
        <f t="shared" si="46"/>
        <v>40000</v>
      </c>
      <c r="M348" s="217">
        <f t="shared" si="47"/>
        <v>0</v>
      </c>
      <c r="N348" s="217">
        <f t="shared" si="48"/>
        <v>0</v>
      </c>
      <c r="O348" s="217">
        <f t="shared" si="49"/>
        <v>14000</v>
      </c>
      <c r="P348" s="217">
        <f t="shared" si="50"/>
        <v>0</v>
      </c>
      <c r="Q348" s="217">
        <f t="shared" si="51"/>
        <v>54000</v>
      </c>
      <c r="R348" s="280" t="s">
        <v>424</v>
      </c>
      <c r="S348" s="284" t="s">
        <v>1572</v>
      </c>
      <c r="T348" s="220">
        <f t="shared" si="52"/>
        <v>44907</v>
      </c>
      <c r="U348" s="212"/>
    </row>
    <row r="349" spans="1:21" s="209" customFormat="1" ht="31.5" x14ac:dyDescent="0.25">
      <c r="A349" s="213" t="s">
        <v>2248</v>
      </c>
      <c r="B349" s="284" t="s">
        <v>1573</v>
      </c>
      <c r="C349" s="220">
        <v>44907</v>
      </c>
      <c r="D349" s="215" t="s">
        <v>404</v>
      </c>
      <c r="E349" s="217">
        <v>4500000</v>
      </c>
      <c r="F349" s="217">
        <v>0</v>
      </c>
      <c r="G349" s="217">
        <v>0</v>
      </c>
      <c r="H349" s="217">
        <v>608110</v>
      </c>
      <c r="I349" s="217">
        <v>0</v>
      </c>
      <c r="J349" s="217">
        <v>445946</v>
      </c>
      <c r="K349" s="217">
        <f t="shared" si="45"/>
        <v>1054056</v>
      </c>
      <c r="L349" s="217">
        <f t="shared" si="46"/>
        <v>0</v>
      </c>
      <c r="M349" s="217">
        <f t="shared" si="47"/>
        <v>0</v>
      </c>
      <c r="N349" s="217">
        <f t="shared" si="48"/>
        <v>608110</v>
      </c>
      <c r="O349" s="217">
        <f t="shared" si="49"/>
        <v>0</v>
      </c>
      <c r="P349" s="217">
        <f t="shared" si="50"/>
        <v>445946</v>
      </c>
      <c r="Q349" s="217">
        <f t="shared" si="51"/>
        <v>1054056</v>
      </c>
      <c r="R349" s="280" t="s">
        <v>424</v>
      </c>
      <c r="S349" s="284" t="s">
        <v>1574</v>
      </c>
      <c r="T349" s="220">
        <f t="shared" si="52"/>
        <v>44907</v>
      </c>
      <c r="U349" s="212"/>
    </row>
    <row r="350" spans="1:21" s="209" customFormat="1" ht="31.5" x14ac:dyDescent="0.25">
      <c r="A350" s="213" t="s">
        <v>2249</v>
      </c>
      <c r="B350" s="284" t="s">
        <v>1575</v>
      </c>
      <c r="C350" s="220">
        <v>44907</v>
      </c>
      <c r="D350" s="215" t="s">
        <v>404</v>
      </c>
      <c r="E350" s="217">
        <v>3500000</v>
      </c>
      <c r="F350" s="217">
        <v>40000</v>
      </c>
      <c r="G350" s="217">
        <v>0</v>
      </c>
      <c r="H350" s="217">
        <v>0</v>
      </c>
      <c r="I350" s="217">
        <v>14000</v>
      </c>
      <c r="J350" s="217">
        <v>0</v>
      </c>
      <c r="K350" s="217">
        <f t="shared" si="45"/>
        <v>54000</v>
      </c>
      <c r="L350" s="217">
        <f t="shared" si="46"/>
        <v>40000</v>
      </c>
      <c r="M350" s="217">
        <f t="shared" si="47"/>
        <v>0</v>
      </c>
      <c r="N350" s="217">
        <f t="shared" si="48"/>
        <v>0</v>
      </c>
      <c r="O350" s="217">
        <f t="shared" si="49"/>
        <v>14000</v>
      </c>
      <c r="P350" s="217">
        <f t="shared" si="50"/>
        <v>0</v>
      </c>
      <c r="Q350" s="217">
        <f t="shared" si="51"/>
        <v>54000</v>
      </c>
      <c r="R350" s="280" t="s">
        <v>424</v>
      </c>
      <c r="S350" s="284" t="s">
        <v>1576</v>
      </c>
      <c r="T350" s="220">
        <f t="shared" si="52"/>
        <v>44907</v>
      </c>
      <c r="U350" s="212"/>
    </row>
    <row r="351" spans="1:21" s="209" customFormat="1" ht="31.5" x14ac:dyDescent="0.25">
      <c r="A351" s="213" t="s">
        <v>2250</v>
      </c>
      <c r="B351" s="284" t="s">
        <v>1577</v>
      </c>
      <c r="C351" s="220">
        <v>44907</v>
      </c>
      <c r="D351" s="215" t="s">
        <v>404</v>
      </c>
      <c r="E351" s="217">
        <v>4500000</v>
      </c>
      <c r="F351" s="217">
        <v>0</v>
      </c>
      <c r="G351" s="217">
        <v>0</v>
      </c>
      <c r="H351" s="217">
        <v>60811</v>
      </c>
      <c r="I351" s="217">
        <v>0</v>
      </c>
      <c r="J351" s="217">
        <v>445946</v>
      </c>
      <c r="K351" s="217">
        <f t="shared" si="45"/>
        <v>506757</v>
      </c>
      <c r="L351" s="217">
        <f t="shared" si="46"/>
        <v>0</v>
      </c>
      <c r="M351" s="217">
        <f t="shared" si="47"/>
        <v>0</v>
      </c>
      <c r="N351" s="217">
        <f t="shared" si="48"/>
        <v>60811</v>
      </c>
      <c r="O351" s="217">
        <f t="shared" si="49"/>
        <v>0</v>
      </c>
      <c r="P351" s="217">
        <f t="shared" si="50"/>
        <v>445946</v>
      </c>
      <c r="Q351" s="217">
        <f t="shared" si="51"/>
        <v>506757</v>
      </c>
      <c r="R351" s="280" t="s">
        <v>424</v>
      </c>
      <c r="S351" s="284" t="s">
        <v>1578</v>
      </c>
      <c r="T351" s="220">
        <f t="shared" si="52"/>
        <v>44907</v>
      </c>
      <c r="U351" s="212"/>
    </row>
    <row r="352" spans="1:21" s="209" customFormat="1" ht="31.5" x14ac:dyDescent="0.25">
      <c r="A352" s="213" t="s">
        <v>2251</v>
      </c>
      <c r="B352" s="284" t="s">
        <v>1579</v>
      </c>
      <c r="C352" s="220">
        <v>44907</v>
      </c>
      <c r="D352" s="215" t="s">
        <v>404</v>
      </c>
      <c r="E352" s="217">
        <v>3500000</v>
      </c>
      <c r="F352" s="217">
        <v>40000</v>
      </c>
      <c r="G352" s="217">
        <v>0</v>
      </c>
      <c r="H352" s="217">
        <v>0</v>
      </c>
      <c r="I352" s="217">
        <v>14000</v>
      </c>
      <c r="J352" s="217">
        <v>0</v>
      </c>
      <c r="K352" s="217">
        <f t="shared" si="45"/>
        <v>54000</v>
      </c>
      <c r="L352" s="217">
        <f t="shared" si="46"/>
        <v>40000</v>
      </c>
      <c r="M352" s="217">
        <f t="shared" si="47"/>
        <v>0</v>
      </c>
      <c r="N352" s="217">
        <f t="shared" si="48"/>
        <v>0</v>
      </c>
      <c r="O352" s="217">
        <f t="shared" si="49"/>
        <v>14000</v>
      </c>
      <c r="P352" s="217">
        <f t="shared" si="50"/>
        <v>0</v>
      </c>
      <c r="Q352" s="217">
        <f t="shared" si="51"/>
        <v>54000</v>
      </c>
      <c r="R352" s="280" t="s">
        <v>424</v>
      </c>
      <c r="S352" s="284" t="s">
        <v>1580</v>
      </c>
      <c r="T352" s="220">
        <f t="shared" si="52"/>
        <v>44907</v>
      </c>
      <c r="U352" s="212"/>
    </row>
    <row r="353" spans="1:21" s="209" customFormat="1" ht="31.5" x14ac:dyDescent="0.25">
      <c r="A353" s="213" t="s">
        <v>2252</v>
      </c>
      <c r="B353" s="284" t="s">
        <v>1581</v>
      </c>
      <c r="C353" s="220">
        <v>44907</v>
      </c>
      <c r="D353" s="215" t="s">
        <v>404</v>
      </c>
      <c r="E353" s="217">
        <v>3600000</v>
      </c>
      <c r="F353" s="217">
        <v>40000</v>
      </c>
      <c r="G353" s="217">
        <v>0</v>
      </c>
      <c r="H353" s="217">
        <v>0</v>
      </c>
      <c r="I353" s="217">
        <v>14000</v>
      </c>
      <c r="J353" s="217">
        <v>0</v>
      </c>
      <c r="K353" s="217">
        <f t="shared" si="45"/>
        <v>54000</v>
      </c>
      <c r="L353" s="217">
        <f t="shared" si="46"/>
        <v>40000</v>
      </c>
      <c r="M353" s="217">
        <f t="shared" si="47"/>
        <v>0</v>
      </c>
      <c r="N353" s="217">
        <f t="shared" si="48"/>
        <v>0</v>
      </c>
      <c r="O353" s="217">
        <f t="shared" si="49"/>
        <v>14000</v>
      </c>
      <c r="P353" s="217">
        <f t="shared" si="50"/>
        <v>0</v>
      </c>
      <c r="Q353" s="217">
        <f t="shared" si="51"/>
        <v>54000</v>
      </c>
      <c r="R353" s="280" t="s">
        <v>424</v>
      </c>
      <c r="S353" s="284" t="s">
        <v>1582</v>
      </c>
      <c r="T353" s="220">
        <f t="shared" si="52"/>
        <v>44907</v>
      </c>
      <c r="U353" s="212"/>
    </row>
    <row r="354" spans="1:21" s="209" customFormat="1" ht="31.5" x14ac:dyDescent="0.25">
      <c r="A354" s="213" t="s">
        <v>2253</v>
      </c>
      <c r="B354" s="284" t="s">
        <v>1583</v>
      </c>
      <c r="C354" s="220">
        <v>44907</v>
      </c>
      <c r="D354" s="215" t="s">
        <v>404</v>
      </c>
      <c r="E354" s="217">
        <v>4000000</v>
      </c>
      <c r="F354" s="217">
        <v>40000</v>
      </c>
      <c r="G354" s="217">
        <v>0</v>
      </c>
      <c r="H354" s="217">
        <v>0</v>
      </c>
      <c r="I354" s="217">
        <v>20000</v>
      </c>
      <c r="J354" s="217">
        <v>0</v>
      </c>
      <c r="K354" s="217">
        <f t="shared" si="45"/>
        <v>60000</v>
      </c>
      <c r="L354" s="217">
        <f t="shared" si="46"/>
        <v>40000</v>
      </c>
      <c r="M354" s="217">
        <f t="shared" si="47"/>
        <v>0</v>
      </c>
      <c r="N354" s="217">
        <f t="shared" si="48"/>
        <v>0</v>
      </c>
      <c r="O354" s="217">
        <f t="shared" si="49"/>
        <v>20000</v>
      </c>
      <c r="P354" s="217">
        <f t="shared" si="50"/>
        <v>0</v>
      </c>
      <c r="Q354" s="217">
        <f t="shared" si="51"/>
        <v>60000</v>
      </c>
      <c r="R354" s="280" t="s">
        <v>424</v>
      </c>
      <c r="S354" s="284" t="s">
        <v>1584</v>
      </c>
      <c r="T354" s="220">
        <f t="shared" si="52"/>
        <v>44907</v>
      </c>
      <c r="U354" s="212"/>
    </row>
    <row r="355" spans="1:21" s="209" customFormat="1" ht="31.5" x14ac:dyDescent="0.25">
      <c r="A355" s="213" t="s">
        <v>2254</v>
      </c>
      <c r="B355" s="284" t="s">
        <v>1585</v>
      </c>
      <c r="C355" s="220">
        <v>44907</v>
      </c>
      <c r="D355" s="215" t="s">
        <v>404</v>
      </c>
      <c r="E355" s="217">
        <v>3500000</v>
      </c>
      <c r="F355" s="217">
        <v>40000</v>
      </c>
      <c r="G355" s="217">
        <v>0</v>
      </c>
      <c r="H355" s="217">
        <v>0</v>
      </c>
      <c r="I355" s="217">
        <v>14000</v>
      </c>
      <c r="J355" s="217">
        <v>0</v>
      </c>
      <c r="K355" s="217">
        <f t="shared" si="45"/>
        <v>54000</v>
      </c>
      <c r="L355" s="217">
        <f t="shared" si="46"/>
        <v>40000</v>
      </c>
      <c r="M355" s="217">
        <f t="shared" si="47"/>
        <v>0</v>
      </c>
      <c r="N355" s="217">
        <f t="shared" si="48"/>
        <v>0</v>
      </c>
      <c r="O355" s="217">
        <f t="shared" si="49"/>
        <v>14000</v>
      </c>
      <c r="P355" s="217">
        <f t="shared" si="50"/>
        <v>0</v>
      </c>
      <c r="Q355" s="217">
        <f t="shared" si="51"/>
        <v>54000</v>
      </c>
      <c r="R355" s="280" t="s">
        <v>424</v>
      </c>
      <c r="S355" s="284" t="s">
        <v>1586</v>
      </c>
      <c r="T355" s="220">
        <f t="shared" si="52"/>
        <v>44907</v>
      </c>
      <c r="U355" s="212"/>
    </row>
    <row r="356" spans="1:21" s="209" customFormat="1" ht="31.5" x14ac:dyDescent="0.25">
      <c r="A356" s="213" t="s">
        <v>2255</v>
      </c>
      <c r="B356" s="284" t="s">
        <v>1587</v>
      </c>
      <c r="C356" s="220">
        <v>44907</v>
      </c>
      <c r="D356" s="215" t="s">
        <v>404</v>
      </c>
      <c r="E356" s="217">
        <v>3500000</v>
      </c>
      <c r="F356" s="217">
        <v>40000</v>
      </c>
      <c r="G356" s="217">
        <v>0</v>
      </c>
      <c r="H356" s="217">
        <v>0</v>
      </c>
      <c r="I356" s="217">
        <v>14000</v>
      </c>
      <c r="J356" s="217">
        <v>0</v>
      </c>
      <c r="K356" s="217">
        <f t="shared" si="45"/>
        <v>54000</v>
      </c>
      <c r="L356" s="217">
        <f t="shared" si="46"/>
        <v>40000</v>
      </c>
      <c r="M356" s="217">
        <f t="shared" si="47"/>
        <v>0</v>
      </c>
      <c r="N356" s="217">
        <f t="shared" si="48"/>
        <v>0</v>
      </c>
      <c r="O356" s="217">
        <f t="shared" si="49"/>
        <v>14000</v>
      </c>
      <c r="P356" s="217">
        <f t="shared" si="50"/>
        <v>0</v>
      </c>
      <c r="Q356" s="217">
        <f t="shared" si="51"/>
        <v>54000</v>
      </c>
      <c r="R356" s="280" t="s">
        <v>424</v>
      </c>
      <c r="S356" s="284" t="s">
        <v>1588</v>
      </c>
      <c r="T356" s="220">
        <f t="shared" si="52"/>
        <v>44907</v>
      </c>
      <c r="U356" s="212"/>
    </row>
    <row r="357" spans="1:21" s="209" customFormat="1" ht="31.5" x14ac:dyDescent="0.25">
      <c r="A357" s="213" t="s">
        <v>2256</v>
      </c>
      <c r="B357" s="284" t="s">
        <v>1589</v>
      </c>
      <c r="C357" s="220">
        <v>44907</v>
      </c>
      <c r="D357" s="215" t="s">
        <v>404</v>
      </c>
      <c r="E357" s="217">
        <v>3000000</v>
      </c>
      <c r="F357" s="217">
        <v>40000</v>
      </c>
      <c r="G357" s="217">
        <v>0</v>
      </c>
      <c r="H357" s="217">
        <v>0</v>
      </c>
      <c r="I357" s="217">
        <v>14000</v>
      </c>
      <c r="J357" s="217">
        <v>0</v>
      </c>
      <c r="K357" s="217">
        <f t="shared" si="45"/>
        <v>54000</v>
      </c>
      <c r="L357" s="217">
        <f t="shared" si="46"/>
        <v>40000</v>
      </c>
      <c r="M357" s="217">
        <f t="shared" si="47"/>
        <v>0</v>
      </c>
      <c r="N357" s="217">
        <f t="shared" si="48"/>
        <v>0</v>
      </c>
      <c r="O357" s="217">
        <f t="shared" si="49"/>
        <v>14000</v>
      </c>
      <c r="P357" s="217">
        <f t="shared" si="50"/>
        <v>0</v>
      </c>
      <c r="Q357" s="217">
        <f t="shared" si="51"/>
        <v>54000</v>
      </c>
      <c r="R357" s="280" t="s">
        <v>424</v>
      </c>
      <c r="S357" s="284" t="s">
        <v>1590</v>
      </c>
      <c r="T357" s="220">
        <f t="shared" si="52"/>
        <v>44907</v>
      </c>
      <c r="U357" s="212"/>
    </row>
    <row r="358" spans="1:21" s="209" customFormat="1" ht="31.5" x14ac:dyDescent="0.25">
      <c r="A358" s="213" t="s">
        <v>2257</v>
      </c>
      <c r="B358" s="284" t="s">
        <v>1591</v>
      </c>
      <c r="C358" s="220">
        <v>44907</v>
      </c>
      <c r="D358" s="215" t="s">
        <v>404</v>
      </c>
      <c r="E358" s="217">
        <v>2250000</v>
      </c>
      <c r="F358" s="217">
        <v>0</v>
      </c>
      <c r="G358" s="217">
        <v>0</v>
      </c>
      <c r="H358" s="217">
        <v>30406</v>
      </c>
      <c r="I358" s="217">
        <v>0</v>
      </c>
      <c r="J358" s="217">
        <v>222973</v>
      </c>
      <c r="K358" s="217">
        <f t="shared" si="45"/>
        <v>253379</v>
      </c>
      <c r="L358" s="217">
        <f t="shared" si="46"/>
        <v>0</v>
      </c>
      <c r="M358" s="217">
        <f t="shared" si="47"/>
        <v>0</v>
      </c>
      <c r="N358" s="217">
        <f t="shared" si="48"/>
        <v>30406</v>
      </c>
      <c r="O358" s="217">
        <f t="shared" si="49"/>
        <v>0</v>
      </c>
      <c r="P358" s="217">
        <f t="shared" si="50"/>
        <v>222973</v>
      </c>
      <c r="Q358" s="217">
        <f t="shared" si="51"/>
        <v>253379</v>
      </c>
      <c r="R358" s="280" t="s">
        <v>424</v>
      </c>
      <c r="S358" s="284" t="s">
        <v>1592</v>
      </c>
      <c r="T358" s="220">
        <f t="shared" si="52"/>
        <v>44907</v>
      </c>
      <c r="U358" s="212"/>
    </row>
    <row r="359" spans="1:21" s="209" customFormat="1" ht="31.5" x14ac:dyDescent="0.25">
      <c r="A359" s="213" t="s">
        <v>2258</v>
      </c>
      <c r="B359" s="284" t="s">
        <v>1593</v>
      </c>
      <c r="C359" s="220">
        <v>44907</v>
      </c>
      <c r="D359" s="215" t="s">
        <v>404</v>
      </c>
      <c r="E359" s="217">
        <v>3500000</v>
      </c>
      <c r="F359" s="217">
        <v>40000</v>
      </c>
      <c r="G359" s="217">
        <v>0</v>
      </c>
      <c r="H359" s="217">
        <v>0</v>
      </c>
      <c r="I359" s="217">
        <v>14000</v>
      </c>
      <c r="J359" s="217">
        <v>0</v>
      </c>
      <c r="K359" s="217">
        <f t="shared" si="45"/>
        <v>54000</v>
      </c>
      <c r="L359" s="217">
        <f t="shared" si="46"/>
        <v>40000</v>
      </c>
      <c r="M359" s="217">
        <f t="shared" si="47"/>
        <v>0</v>
      </c>
      <c r="N359" s="217">
        <f t="shared" si="48"/>
        <v>0</v>
      </c>
      <c r="O359" s="217">
        <f t="shared" si="49"/>
        <v>14000</v>
      </c>
      <c r="P359" s="217">
        <f t="shared" si="50"/>
        <v>0</v>
      </c>
      <c r="Q359" s="217">
        <f t="shared" si="51"/>
        <v>54000</v>
      </c>
      <c r="R359" s="280" t="s">
        <v>424</v>
      </c>
      <c r="S359" s="284" t="s">
        <v>1594</v>
      </c>
      <c r="T359" s="220">
        <f t="shared" si="52"/>
        <v>44907</v>
      </c>
      <c r="U359" s="212"/>
    </row>
    <row r="360" spans="1:21" s="209" customFormat="1" ht="31.5" x14ac:dyDescent="0.25">
      <c r="A360" s="213" t="s">
        <v>2259</v>
      </c>
      <c r="B360" s="284" t="s">
        <v>1595</v>
      </c>
      <c r="C360" s="220">
        <v>44907</v>
      </c>
      <c r="D360" s="215" t="s">
        <v>404</v>
      </c>
      <c r="E360" s="217">
        <v>3000000</v>
      </c>
      <c r="F360" s="217">
        <v>40000</v>
      </c>
      <c r="G360" s="217">
        <v>0</v>
      </c>
      <c r="H360" s="217">
        <v>0</v>
      </c>
      <c r="I360" s="217">
        <v>14000</v>
      </c>
      <c r="J360" s="217">
        <v>0</v>
      </c>
      <c r="K360" s="217">
        <f t="shared" si="45"/>
        <v>54000</v>
      </c>
      <c r="L360" s="217">
        <f t="shared" si="46"/>
        <v>40000</v>
      </c>
      <c r="M360" s="217">
        <f t="shared" si="47"/>
        <v>0</v>
      </c>
      <c r="N360" s="217">
        <f t="shared" si="48"/>
        <v>0</v>
      </c>
      <c r="O360" s="217">
        <f t="shared" si="49"/>
        <v>14000</v>
      </c>
      <c r="P360" s="217">
        <f t="shared" si="50"/>
        <v>0</v>
      </c>
      <c r="Q360" s="217">
        <f t="shared" si="51"/>
        <v>54000</v>
      </c>
      <c r="R360" s="280" t="s">
        <v>424</v>
      </c>
      <c r="S360" s="284" t="s">
        <v>1596</v>
      </c>
      <c r="T360" s="220">
        <f t="shared" si="52"/>
        <v>44907</v>
      </c>
      <c r="U360" s="212"/>
    </row>
    <row r="361" spans="1:21" s="209" customFormat="1" ht="31.5" x14ac:dyDescent="0.25">
      <c r="A361" s="213" t="s">
        <v>2260</v>
      </c>
      <c r="B361" s="284" t="s">
        <v>1597</v>
      </c>
      <c r="C361" s="220">
        <v>44907</v>
      </c>
      <c r="D361" s="215" t="s">
        <v>404</v>
      </c>
      <c r="E361" s="217">
        <v>3500000</v>
      </c>
      <c r="F361" s="217">
        <v>40000</v>
      </c>
      <c r="G361" s="217">
        <v>0</v>
      </c>
      <c r="H361" s="217">
        <v>0</v>
      </c>
      <c r="I361" s="217">
        <v>14000</v>
      </c>
      <c r="J361" s="217">
        <v>0</v>
      </c>
      <c r="K361" s="217">
        <f t="shared" si="45"/>
        <v>54000</v>
      </c>
      <c r="L361" s="217">
        <f t="shared" si="46"/>
        <v>40000</v>
      </c>
      <c r="M361" s="217">
        <f t="shared" si="47"/>
        <v>0</v>
      </c>
      <c r="N361" s="217">
        <f t="shared" si="48"/>
        <v>0</v>
      </c>
      <c r="O361" s="217">
        <f t="shared" si="49"/>
        <v>14000</v>
      </c>
      <c r="P361" s="217">
        <f t="shared" si="50"/>
        <v>0</v>
      </c>
      <c r="Q361" s="217">
        <f t="shared" si="51"/>
        <v>54000</v>
      </c>
      <c r="R361" s="280" t="s">
        <v>424</v>
      </c>
      <c r="S361" s="284" t="s">
        <v>1598</v>
      </c>
      <c r="T361" s="220">
        <f t="shared" si="52"/>
        <v>44907</v>
      </c>
      <c r="U361" s="212"/>
    </row>
    <row r="362" spans="1:21" s="209" customFormat="1" ht="31.5" x14ac:dyDescent="0.25">
      <c r="A362" s="213" t="s">
        <v>2261</v>
      </c>
      <c r="B362" s="284" t="s">
        <v>1599</v>
      </c>
      <c r="C362" s="220">
        <v>44907</v>
      </c>
      <c r="D362" s="215" t="s">
        <v>404</v>
      </c>
      <c r="E362" s="217">
        <v>3000000</v>
      </c>
      <c r="F362" s="217">
        <v>40000</v>
      </c>
      <c r="G362" s="217">
        <v>0</v>
      </c>
      <c r="H362" s="217">
        <v>0</v>
      </c>
      <c r="I362" s="217">
        <v>14000</v>
      </c>
      <c r="J362" s="217">
        <v>0</v>
      </c>
      <c r="K362" s="217">
        <f t="shared" si="45"/>
        <v>54000</v>
      </c>
      <c r="L362" s="217">
        <f t="shared" si="46"/>
        <v>40000</v>
      </c>
      <c r="M362" s="217">
        <f t="shared" si="47"/>
        <v>0</v>
      </c>
      <c r="N362" s="217">
        <f t="shared" si="48"/>
        <v>0</v>
      </c>
      <c r="O362" s="217">
        <f t="shared" si="49"/>
        <v>14000</v>
      </c>
      <c r="P362" s="217">
        <f t="shared" si="50"/>
        <v>0</v>
      </c>
      <c r="Q362" s="217">
        <f t="shared" si="51"/>
        <v>54000</v>
      </c>
      <c r="R362" s="280" t="s">
        <v>424</v>
      </c>
      <c r="S362" s="284" t="s">
        <v>1600</v>
      </c>
      <c r="T362" s="220">
        <f t="shared" si="52"/>
        <v>44907</v>
      </c>
      <c r="U362" s="212"/>
    </row>
    <row r="363" spans="1:21" s="209" customFormat="1" ht="31.5" x14ac:dyDescent="0.25">
      <c r="A363" s="213" t="s">
        <v>2262</v>
      </c>
      <c r="B363" s="284" t="s">
        <v>1530</v>
      </c>
      <c r="C363" s="220">
        <v>44907</v>
      </c>
      <c r="D363" s="215" t="s">
        <v>404</v>
      </c>
      <c r="E363" s="217">
        <v>4500000</v>
      </c>
      <c r="F363" s="217">
        <v>0</v>
      </c>
      <c r="G363" s="217">
        <v>0</v>
      </c>
      <c r="H363" s="217">
        <v>60811</v>
      </c>
      <c r="I363" s="217">
        <v>0</v>
      </c>
      <c r="J363" s="217">
        <v>445946</v>
      </c>
      <c r="K363" s="217">
        <f t="shared" si="45"/>
        <v>506757</v>
      </c>
      <c r="L363" s="217">
        <f t="shared" si="46"/>
        <v>0</v>
      </c>
      <c r="M363" s="217">
        <f t="shared" si="47"/>
        <v>0</v>
      </c>
      <c r="N363" s="217">
        <f t="shared" si="48"/>
        <v>60811</v>
      </c>
      <c r="O363" s="217">
        <f t="shared" si="49"/>
        <v>0</v>
      </c>
      <c r="P363" s="217">
        <f t="shared" si="50"/>
        <v>445946</v>
      </c>
      <c r="Q363" s="217">
        <f t="shared" si="51"/>
        <v>506757</v>
      </c>
      <c r="R363" s="280" t="s">
        <v>424</v>
      </c>
      <c r="S363" s="284" t="s">
        <v>1601</v>
      </c>
      <c r="T363" s="220">
        <f t="shared" si="52"/>
        <v>44907</v>
      </c>
      <c r="U363" s="212"/>
    </row>
    <row r="364" spans="1:21" s="209" customFormat="1" ht="31.5" x14ac:dyDescent="0.25">
      <c r="A364" s="213" t="s">
        <v>2263</v>
      </c>
      <c r="B364" s="284" t="s">
        <v>1602</v>
      </c>
      <c r="C364" s="220">
        <v>44907</v>
      </c>
      <c r="D364" s="215" t="s">
        <v>404</v>
      </c>
      <c r="E364" s="217">
        <v>3000000</v>
      </c>
      <c r="F364" s="217">
        <v>40000</v>
      </c>
      <c r="G364" s="217">
        <v>0</v>
      </c>
      <c r="H364" s="217">
        <v>0</v>
      </c>
      <c r="I364" s="217">
        <v>14000</v>
      </c>
      <c r="J364" s="217">
        <v>0</v>
      </c>
      <c r="K364" s="217">
        <f t="shared" si="45"/>
        <v>54000</v>
      </c>
      <c r="L364" s="217">
        <f t="shared" si="46"/>
        <v>40000</v>
      </c>
      <c r="M364" s="217">
        <f t="shared" si="47"/>
        <v>0</v>
      </c>
      <c r="N364" s="217">
        <f t="shared" si="48"/>
        <v>0</v>
      </c>
      <c r="O364" s="217">
        <f t="shared" si="49"/>
        <v>14000</v>
      </c>
      <c r="P364" s="217">
        <f t="shared" si="50"/>
        <v>0</v>
      </c>
      <c r="Q364" s="217">
        <f t="shared" si="51"/>
        <v>54000</v>
      </c>
      <c r="R364" s="280" t="s">
        <v>424</v>
      </c>
      <c r="S364" s="284" t="s">
        <v>1603</v>
      </c>
      <c r="T364" s="220">
        <f t="shared" si="52"/>
        <v>44907</v>
      </c>
      <c r="U364" s="212"/>
    </row>
    <row r="365" spans="1:21" s="209" customFormat="1" ht="31.5" x14ac:dyDescent="0.25">
      <c r="A365" s="213" t="s">
        <v>2264</v>
      </c>
      <c r="B365" s="284" t="s">
        <v>1604</v>
      </c>
      <c r="C365" s="220">
        <v>44907</v>
      </c>
      <c r="D365" s="215" t="s">
        <v>404</v>
      </c>
      <c r="E365" s="217">
        <v>4500000</v>
      </c>
      <c r="F365" s="217">
        <v>0</v>
      </c>
      <c r="G365" s="217">
        <v>0</v>
      </c>
      <c r="H365" s="217">
        <v>60811</v>
      </c>
      <c r="I365" s="217">
        <v>0</v>
      </c>
      <c r="J365" s="217">
        <v>445946</v>
      </c>
      <c r="K365" s="217">
        <f t="shared" si="45"/>
        <v>506757</v>
      </c>
      <c r="L365" s="217">
        <f t="shared" si="46"/>
        <v>0</v>
      </c>
      <c r="M365" s="217">
        <f t="shared" si="47"/>
        <v>0</v>
      </c>
      <c r="N365" s="217">
        <f t="shared" si="48"/>
        <v>60811</v>
      </c>
      <c r="O365" s="217">
        <f t="shared" si="49"/>
        <v>0</v>
      </c>
      <c r="P365" s="217">
        <f t="shared" si="50"/>
        <v>445946</v>
      </c>
      <c r="Q365" s="217">
        <f t="shared" si="51"/>
        <v>506757</v>
      </c>
      <c r="R365" s="280" t="s">
        <v>424</v>
      </c>
      <c r="S365" s="284" t="s">
        <v>1605</v>
      </c>
      <c r="T365" s="220">
        <f t="shared" si="52"/>
        <v>44907</v>
      </c>
      <c r="U365" s="212"/>
    </row>
    <row r="366" spans="1:21" s="209" customFormat="1" ht="31.5" x14ac:dyDescent="0.25">
      <c r="A366" s="213" t="s">
        <v>2265</v>
      </c>
      <c r="B366" s="284" t="s">
        <v>1606</v>
      </c>
      <c r="C366" s="220">
        <v>44907</v>
      </c>
      <c r="D366" s="215" t="s">
        <v>404</v>
      </c>
      <c r="E366" s="217">
        <v>3500000</v>
      </c>
      <c r="F366" s="217">
        <v>40000</v>
      </c>
      <c r="G366" s="217">
        <v>0</v>
      </c>
      <c r="H366" s="217">
        <v>0</v>
      </c>
      <c r="I366" s="217">
        <v>14000</v>
      </c>
      <c r="J366" s="217">
        <v>0</v>
      </c>
      <c r="K366" s="217">
        <f t="shared" si="45"/>
        <v>54000</v>
      </c>
      <c r="L366" s="217">
        <f t="shared" si="46"/>
        <v>40000</v>
      </c>
      <c r="M366" s="217">
        <f t="shared" si="47"/>
        <v>0</v>
      </c>
      <c r="N366" s="217">
        <f t="shared" si="48"/>
        <v>0</v>
      </c>
      <c r="O366" s="217">
        <f t="shared" si="49"/>
        <v>14000</v>
      </c>
      <c r="P366" s="217">
        <f t="shared" si="50"/>
        <v>0</v>
      </c>
      <c r="Q366" s="217">
        <f t="shared" si="51"/>
        <v>54000</v>
      </c>
      <c r="R366" s="280" t="s">
        <v>424</v>
      </c>
      <c r="S366" s="284" t="s">
        <v>1607</v>
      </c>
      <c r="T366" s="220">
        <f t="shared" si="52"/>
        <v>44907</v>
      </c>
      <c r="U366" s="212"/>
    </row>
    <row r="367" spans="1:21" s="209" customFormat="1" ht="31.5" x14ac:dyDescent="0.25">
      <c r="A367" s="213" t="s">
        <v>2266</v>
      </c>
      <c r="B367" s="284" t="s">
        <v>1546</v>
      </c>
      <c r="C367" s="220">
        <v>44907</v>
      </c>
      <c r="D367" s="215" t="s">
        <v>404</v>
      </c>
      <c r="E367" s="217">
        <v>4500000</v>
      </c>
      <c r="F367" s="217">
        <v>0</v>
      </c>
      <c r="G367" s="217">
        <v>0</v>
      </c>
      <c r="H367" s="217">
        <v>608110</v>
      </c>
      <c r="I367" s="217">
        <v>0</v>
      </c>
      <c r="J367" s="217">
        <v>446946</v>
      </c>
      <c r="K367" s="217">
        <f t="shared" si="45"/>
        <v>1055056</v>
      </c>
      <c r="L367" s="217">
        <f t="shared" si="46"/>
        <v>0</v>
      </c>
      <c r="M367" s="217">
        <f t="shared" si="47"/>
        <v>0</v>
      </c>
      <c r="N367" s="217">
        <f t="shared" si="48"/>
        <v>608110</v>
      </c>
      <c r="O367" s="217">
        <f t="shared" si="49"/>
        <v>0</v>
      </c>
      <c r="P367" s="217">
        <f t="shared" si="50"/>
        <v>446946</v>
      </c>
      <c r="Q367" s="217">
        <f t="shared" si="51"/>
        <v>1055056</v>
      </c>
      <c r="R367" s="280" t="s">
        <v>424</v>
      </c>
      <c r="S367" s="284" t="s">
        <v>1608</v>
      </c>
      <c r="T367" s="220">
        <f t="shared" si="52"/>
        <v>44907</v>
      </c>
      <c r="U367" s="212"/>
    </row>
    <row r="368" spans="1:21" s="209" customFormat="1" ht="31.5" x14ac:dyDescent="0.25">
      <c r="A368" s="213" t="s">
        <v>2267</v>
      </c>
      <c r="B368" s="284" t="s">
        <v>1609</v>
      </c>
      <c r="C368" s="220">
        <v>44907</v>
      </c>
      <c r="D368" s="215" t="s">
        <v>404</v>
      </c>
      <c r="E368" s="217">
        <v>3500000</v>
      </c>
      <c r="F368" s="217">
        <v>40000</v>
      </c>
      <c r="G368" s="217">
        <v>0</v>
      </c>
      <c r="H368" s="217">
        <v>0</v>
      </c>
      <c r="I368" s="217">
        <v>14000</v>
      </c>
      <c r="J368" s="217">
        <v>0</v>
      </c>
      <c r="K368" s="217">
        <f t="shared" si="45"/>
        <v>54000</v>
      </c>
      <c r="L368" s="217">
        <f t="shared" si="46"/>
        <v>40000</v>
      </c>
      <c r="M368" s="217">
        <f t="shared" si="47"/>
        <v>0</v>
      </c>
      <c r="N368" s="217">
        <f t="shared" si="48"/>
        <v>0</v>
      </c>
      <c r="O368" s="217">
        <f t="shared" si="49"/>
        <v>14000</v>
      </c>
      <c r="P368" s="217">
        <f t="shared" si="50"/>
        <v>0</v>
      </c>
      <c r="Q368" s="217">
        <f t="shared" si="51"/>
        <v>54000</v>
      </c>
      <c r="R368" s="280" t="s">
        <v>424</v>
      </c>
      <c r="S368" s="284" t="s">
        <v>1610</v>
      </c>
      <c r="T368" s="220">
        <f t="shared" si="52"/>
        <v>44907</v>
      </c>
      <c r="U368" s="212"/>
    </row>
    <row r="369" spans="1:21" s="209" customFormat="1" ht="31.5" x14ac:dyDescent="0.25">
      <c r="A369" s="213" t="s">
        <v>2268</v>
      </c>
      <c r="B369" s="284" t="s">
        <v>1611</v>
      </c>
      <c r="C369" s="220">
        <v>44907</v>
      </c>
      <c r="D369" s="215" t="s">
        <v>404</v>
      </c>
      <c r="E369" s="217">
        <v>3500000</v>
      </c>
      <c r="F369" s="217">
        <v>40000</v>
      </c>
      <c r="G369" s="217">
        <v>0</v>
      </c>
      <c r="H369" s="217">
        <v>0</v>
      </c>
      <c r="I369" s="217">
        <v>14000</v>
      </c>
      <c r="J369" s="217">
        <v>0</v>
      </c>
      <c r="K369" s="217">
        <f t="shared" si="45"/>
        <v>54000</v>
      </c>
      <c r="L369" s="217">
        <f t="shared" si="46"/>
        <v>40000</v>
      </c>
      <c r="M369" s="217">
        <f t="shared" si="47"/>
        <v>0</v>
      </c>
      <c r="N369" s="217">
        <f t="shared" si="48"/>
        <v>0</v>
      </c>
      <c r="O369" s="217">
        <f t="shared" si="49"/>
        <v>14000</v>
      </c>
      <c r="P369" s="217">
        <f t="shared" si="50"/>
        <v>0</v>
      </c>
      <c r="Q369" s="217">
        <f t="shared" si="51"/>
        <v>54000</v>
      </c>
      <c r="R369" s="280" t="s">
        <v>424</v>
      </c>
      <c r="S369" s="284" t="s">
        <v>1612</v>
      </c>
      <c r="T369" s="220">
        <f t="shared" si="52"/>
        <v>44907</v>
      </c>
      <c r="U369" s="212"/>
    </row>
    <row r="370" spans="1:21" s="209" customFormat="1" ht="31.5" x14ac:dyDescent="0.25">
      <c r="A370" s="213" t="s">
        <v>2269</v>
      </c>
      <c r="B370" s="284" t="s">
        <v>1613</v>
      </c>
      <c r="C370" s="220">
        <v>44907</v>
      </c>
      <c r="D370" s="215" t="s">
        <v>404</v>
      </c>
      <c r="E370" s="217">
        <v>3500000</v>
      </c>
      <c r="F370" s="217">
        <v>40000</v>
      </c>
      <c r="G370" s="217">
        <v>0</v>
      </c>
      <c r="H370" s="217">
        <v>0</v>
      </c>
      <c r="I370" s="217">
        <v>14000</v>
      </c>
      <c r="J370" s="217">
        <v>0</v>
      </c>
      <c r="K370" s="217">
        <f t="shared" si="45"/>
        <v>54000</v>
      </c>
      <c r="L370" s="217">
        <f t="shared" si="46"/>
        <v>40000</v>
      </c>
      <c r="M370" s="217">
        <f t="shared" si="47"/>
        <v>0</v>
      </c>
      <c r="N370" s="217">
        <f t="shared" si="48"/>
        <v>0</v>
      </c>
      <c r="O370" s="217">
        <f t="shared" si="49"/>
        <v>14000</v>
      </c>
      <c r="P370" s="217">
        <f t="shared" si="50"/>
        <v>0</v>
      </c>
      <c r="Q370" s="217">
        <f t="shared" si="51"/>
        <v>54000</v>
      </c>
      <c r="R370" s="280" t="s">
        <v>424</v>
      </c>
      <c r="S370" s="284" t="s">
        <v>1614</v>
      </c>
      <c r="T370" s="220">
        <f t="shared" si="52"/>
        <v>44907</v>
      </c>
      <c r="U370" s="212"/>
    </row>
    <row r="371" spans="1:21" s="209" customFormat="1" ht="31.5" x14ac:dyDescent="0.25">
      <c r="A371" s="213" t="s">
        <v>2270</v>
      </c>
      <c r="B371" s="284" t="s">
        <v>1615</v>
      </c>
      <c r="C371" s="220">
        <v>44907</v>
      </c>
      <c r="D371" s="215" t="s">
        <v>404</v>
      </c>
      <c r="E371" s="217">
        <v>3000000</v>
      </c>
      <c r="F371" s="217">
        <v>40000</v>
      </c>
      <c r="G371" s="217">
        <v>0</v>
      </c>
      <c r="H371" s="217">
        <v>0</v>
      </c>
      <c r="I371" s="217">
        <v>14000</v>
      </c>
      <c r="J371" s="217">
        <v>0</v>
      </c>
      <c r="K371" s="217">
        <f t="shared" si="45"/>
        <v>54000</v>
      </c>
      <c r="L371" s="217">
        <f t="shared" si="46"/>
        <v>40000</v>
      </c>
      <c r="M371" s="217">
        <f t="shared" si="47"/>
        <v>0</v>
      </c>
      <c r="N371" s="217">
        <f t="shared" si="48"/>
        <v>0</v>
      </c>
      <c r="O371" s="217">
        <f t="shared" si="49"/>
        <v>14000</v>
      </c>
      <c r="P371" s="217">
        <f t="shared" si="50"/>
        <v>0</v>
      </c>
      <c r="Q371" s="217">
        <f t="shared" si="51"/>
        <v>54000</v>
      </c>
      <c r="R371" s="280" t="s">
        <v>424</v>
      </c>
      <c r="S371" s="284" t="s">
        <v>1616</v>
      </c>
      <c r="T371" s="220">
        <f t="shared" si="52"/>
        <v>44907</v>
      </c>
      <c r="U371" s="212"/>
    </row>
    <row r="372" spans="1:21" s="209" customFormat="1" ht="31.5" x14ac:dyDescent="0.25">
      <c r="A372" s="213" t="s">
        <v>2271</v>
      </c>
      <c r="B372" s="284" t="s">
        <v>1617</v>
      </c>
      <c r="C372" s="220">
        <v>44907</v>
      </c>
      <c r="D372" s="215" t="s">
        <v>404</v>
      </c>
      <c r="E372" s="217">
        <v>3500000</v>
      </c>
      <c r="F372" s="217">
        <v>40000</v>
      </c>
      <c r="G372" s="217">
        <v>0</v>
      </c>
      <c r="H372" s="217">
        <v>0</v>
      </c>
      <c r="I372" s="217">
        <v>14000</v>
      </c>
      <c r="J372" s="217">
        <v>0</v>
      </c>
      <c r="K372" s="217">
        <f t="shared" si="45"/>
        <v>54000</v>
      </c>
      <c r="L372" s="217">
        <f t="shared" si="46"/>
        <v>40000</v>
      </c>
      <c r="M372" s="217">
        <f t="shared" si="47"/>
        <v>0</v>
      </c>
      <c r="N372" s="217">
        <f t="shared" si="48"/>
        <v>0</v>
      </c>
      <c r="O372" s="217">
        <f t="shared" si="49"/>
        <v>14000</v>
      </c>
      <c r="P372" s="217">
        <f t="shared" si="50"/>
        <v>0</v>
      </c>
      <c r="Q372" s="217">
        <f t="shared" si="51"/>
        <v>54000</v>
      </c>
      <c r="R372" s="280" t="s">
        <v>424</v>
      </c>
      <c r="S372" s="284" t="s">
        <v>1618</v>
      </c>
      <c r="T372" s="220">
        <f t="shared" si="52"/>
        <v>44907</v>
      </c>
      <c r="U372" s="212"/>
    </row>
    <row r="373" spans="1:21" s="209" customFormat="1" ht="31.5" x14ac:dyDescent="0.25">
      <c r="A373" s="213" t="s">
        <v>2272</v>
      </c>
      <c r="B373" s="284" t="s">
        <v>1619</v>
      </c>
      <c r="C373" s="220">
        <v>44907</v>
      </c>
      <c r="D373" s="215" t="s">
        <v>404</v>
      </c>
      <c r="E373" s="217">
        <v>3000000</v>
      </c>
      <c r="F373" s="217">
        <v>40000</v>
      </c>
      <c r="G373" s="217">
        <v>0</v>
      </c>
      <c r="H373" s="217">
        <v>0</v>
      </c>
      <c r="I373" s="217">
        <v>14000</v>
      </c>
      <c r="J373" s="217">
        <v>0</v>
      </c>
      <c r="K373" s="217">
        <f t="shared" si="45"/>
        <v>54000</v>
      </c>
      <c r="L373" s="217">
        <f t="shared" si="46"/>
        <v>40000</v>
      </c>
      <c r="M373" s="217">
        <f t="shared" si="47"/>
        <v>0</v>
      </c>
      <c r="N373" s="217">
        <f t="shared" si="48"/>
        <v>0</v>
      </c>
      <c r="O373" s="217">
        <f t="shared" si="49"/>
        <v>14000</v>
      </c>
      <c r="P373" s="217">
        <f t="shared" si="50"/>
        <v>0</v>
      </c>
      <c r="Q373" s="217">
        <f t="shared" si="51"/>
        <v>54000</v>
      </c>
      <c r="R373" s="280" t="s">
        <v>424</v>
      </c>
      <c r="S373" s="284" t="s">
        <v>1620</v>
      </c>
      <c r="T373" s="220">
        <f t="shared" si="52"/>
        <v>44907</v>
      </c>
      <c r="U373" s="212"/>
    </row>
    <row r="374" spans="1:21" s="209" customFormat="1" ht="31.5" x14ac:dyDescent="0.25">
      <c r="A374" s="213" t="s">
        <v>2273</v>
      </c>
      <c r="B374" s="284" t="s">
        <v>1621</v>
      </c>
      <c r="C374" s="220">
        <v>44907</v>
      </c>
      <c r="D374" s="215" t="s">
        <v>404</v>
      </c>
      <c r="E374" s="217">
        <v>3500000</v>
      </c>
      <c r="F374" s="217">
        <v>40000</v>
      </c>
      <c r="G374" s="217">
        <v>0</v>
      </c>
      <c r="H374" s="217">
        <v>0</v>
      </c>
      <c r="I374" s="217">
        <v>4200</v>
      </c>
      <c r="J374" s="217">
        <v>0</v>
      </c>
      <c r="K374" s="217">
        <f t="shared" si="45"/>
        <v>44200</v>
      </c>
      <c r="L374" s="217">
        <f t="shared" si="46"/>
        <v>40000</v>
      </c>
      <c r="M374" s="217">
        <f t="shared" si="47"/>
        <v>0</v>
      </c>
      <c r="N374" s="217">
        <f t="shared" si="48"/>
        <v>0</v>
      </c>
      <c r="O374" s="217">
        <f t="shared" si="49"/>
        <v>4200</v>
      </c>
      <c r="P374" s="217">
        <f t="shared" si="50"/>
        <v>0</v>
      </c>
      <c r="Q374" s="217">
        <f t="shared" si="51"/>
        <v>44200</v>
      </c>
      <c r="R374" s="280" t="s">
        <v>424</v>
      </c>
      <c r="S374" s="284" t="s">
        <v>1622</v>
      </c>
      <c r="T374" s="220">
        <f t="shared" si="52"/>
        <v>44907</v>
      </c>
      <c r="U374" s="212"/>
    </row>
    <row r="375" spans="1:21" s="209" customFormat="1" ht="31.5" x14ac:dyDescent="0.25">
      <c r="A375" s="213" t="s">
        <v>2274</v>
      </c>
      <c r="B375" s="284" t="s">
        <v>1623</v>
      </c>
      <c r="C375" s="220">
        <v>44907</v>
      </c>
      <c r="D375" s="215" t="s">
        <v>404</v>
      </c>
      <c r="E375" s="217">
        <v>3000000</v>
      </c>
      <c r="F375" s="217">
        <v>25000</v>
      </c>
      <c r="G375" s="217">
        <v>0</v>
      </c>
      <c r="H375" s="217">
        <v>0</v>
      </c>
      <c r="I375" s="217">
        <v>54000</v>
      </c>
      <c r="J375" s="217">
        <v>0</v>
      </c>
      <c r="K375" s="217">
        <f t="shared" si="45"/>
        <v>79000</v>
      </c>
      <c r="L375" s="217">
        <f t="shared" si="46"/>
        <v>25000</v>
      </c>
      <c r="M375" s="217">
        <f t="shared" si="47"/>
        <v>0</v>
      </c>
      <c r="N375" s="217">
        <f t="shared" si="48"/>
        <v>0</v>
      </c>
      <c r="O375" s="217">
        <f t="shared" si="49"/>
        <v>54000</v>
      </c>
      <c r="P375" s="217">
        <f t="shared" si="50"/>
        <v>0</v>
      </c>
      <c r="Q375" s="217">
        <f t="shared" si="51"/>
        <v>79000</v>
      </c>
      <c r="R375" s="280" t="s">
        <v>424</v>
      </c>
      <c r="S375" s="284" t="s">
        <v>1624</v>
      </c>
      <c r="T375" s="220">
        <f t="shared" si="52"/>
        <v>44907</v>
      </c>
      <c r="U375" s="212"/>
    </row>
    <row r="376" spans="1:21" s="209" customFormat="1" ht="31.5" x14ac:dyDescent="0.25">
      <c r="A376" s="213" t="s">
        <v>2275</v>
      </c>
      <c r="B376" s="284" t="s">
        <v>1625</v>
      </c>
      <c r="C376" s="220">
        <v>44907</v>
      </c>
      <c r="D376" s="215" t="s">
        <v>404</v>
      </c>
      <c r="E376" s="217">
        <v>2650000</v>
      </c>
      <c r="F376" s="217">
        <v>25000</v>
      </c>
      <c r="G376" s="217">
        <v>0</v>
      </c>
      <c r="H376" s="217">
        <v>0</v>
      </c>
      <c r="I376" s="217">
        <v>9000</v>
      </c>
      <c r="J376" s="217">
        <v>0</v>
      </c>
      <c r="K376" s="217">
        <f t="shared" si="45"/>
        <v>34000</v>
      </c>
      <c r="L376" s="217">
        <f t="shared" si="46"/>
        <v>25000</v>
      </c>
      <c r="M376" s="217">
        <f t="shared" si="47"/>
        <v>0</v>
      </c>
      <c r="N376" s="217">
        <f t="shared" si="48"/>
        <v>0</v>
      </c>
      <c r="O376" s="217">
        <f t="shared" si="49"/>
        <v>9000</v>
      </c>
      <c r="P376" s="217">
        <f t="shared" si="50"/>
        <v>0</v>
      </c>
      <c r="Q376" s="217">
        <f t="shared" si="51"/>
        <v>34000</v>
      </c>
      <c r="R376" s="280" t="s">
        <v>424</v>
      </c>
      <c r="S376" s="284" t="s">
        <v>1626</v>
      </c>
      <c r="T376" s="220">
        <f t="shared" si="52"/>
        <v>44907</v>
      </c>
      <c r="U376" s="212"/>
    </row>
    <row r="377" spans="1:21" s="209" customFormat="1" ht="31.5" x14ac:dyDescent="0.25">
      <c r="A377" s="213" t="s">
        <v>2276</v>
      </c>
      <c r="B377" s="284" t="s">
        <v>1627</v>
      </c>
      <c r="C377" s="220">
        <v>44907</v>
      </c>
      <c r="D377" s="215" t="s">
        <v>404</v>
      </c>
      <c r="E377" s="217">
        <v>3000000</v>
      </c>
      <c r="F377" s="217">
        <v>25000</v>
      </c>
      <c r="G377" s="217">
        <v>0</v>
      </c>
      <c r="H377" s="217">
        <v>0</v>
      </c>
      <c r="I377" s="217">
        <v>9000</v>
      </c>
      <c r="J377" s="217">
        <v>0</v>
      </c>
      <c r="K377" s="217">
        <f t="shared" si="45"/>
        <v>34000</v>
      </c>
      <c r="L377" s="217">
        <f t="shared" si="46"/>
        <v>25000</v>
      </c>
      <c r="M377" s="217">
        <f t="shared" si="47"/>
        <v>0</v>
      </c>
      <c r="N377" s="217">
        <f t="shared" si="48"/>
        <v>0</v>
      </c>
      <c r="O377" s="217">
        <f t="shared" si="49"/>
        <v>9000</v>
      </c>
      <c r="P377" s="217">
        <f t="shared" si="50"/>
        <v>0</v>
      </c>
      <c r="Q377" s="217">
        <f t="shared" si="51"/>
        <v>34000</v>
      </c>
      <c r="R377" s="280" t="s">
        <v>424</v>
      </c>
      <c r="S377" s="284" t="s">
        <v>1628</v>
      </c>
      <c r="T377" s="220">
        <f t="shared" si="52"/>
        <v>44907</v>
      </c>
      <c r="U377" s="212"/>
    </row>
    <row r="378" spans="1:21" s="209" customFormat="1" ht="31.5" x14ac:dyDescent="0.25">
      <c r="A378" s="213" t="s">
        <v>2277</v>
      </c>
      <c r="B378" s="284" t="s">
        <v>1629</v>
      </c>
      <c r="C378" s="220">
        <v>44907</v>
      </c>
      <c r="D378" s="215" t="s">
        <v>404</v>
      </c>
      <c r="E378" s="217">
        <v>3000000</v>
      </c>
      <c r="F378" s="217">
        <v>0</v>
      </c>
      <c r="G378" s="217">
        <v>0</v>
      </c>
      <c r="H378" s="217">
        <v>40541</v>
      </c>
      <c r="I378" s="217">
        <v>0</v>
      </c>
      <c r="J378" s="217">
        <v>297298</v>
      </c>
      <c r="K378" s="217">
        <f t="shared" ref="K378:K441" si="53">SUM(F378+G378+H378+I378+J378)</f>
        <v>337839</v>
      </c>
      <c r="L378" s="217">
        <f t="shared" ref="L378:L441" si="54">SUM(F378)</f>
        <v>0</v>
      </c>
      <c r="M378" s="217">
        <f t="shared" ref="M378:M441" si="55">SUM(G378)</f>
        <v>0</v>
      </c>
      <c r="N378" s="217">
        <f t="shared" ref="N378:N441" si="56">SUM(H378)</f>
        <v>40541</v>
      </c>
      <c r="O378" s="217">
        <f t="shared" ref="O378:O441" si="57">SUM(I378)</f>
        <v>0</v>
      </c>
      <c r="P378" s="217">
        <f t="shared" ref="P378:P441" si="58">SUM(J378)</f>
        <v>297298</v>
      </c>
      <c r="Q378" s="217">
        <f t="shared" ref="Q378:Q441" si="59">SUM(K378)</f>
        <v>337839</v>
      </c>
      <c r="R378" s="280" t="s">
        <v>424</v>
      </c>
      <c r="S378" s="284" t="s">
        <v>1630</v>
      </c>
      <c r="T378" s="220">
        <f t="shared" ref="T378:T441" si="60">SUM(C378)</f>
        <v>44907</v>
      </c>
      <c r="U378" s="212"/>
    </row>
    <row r="379" spans="1:21" s="209" customFormat="1" ht="31.5" x14ac:dyDescent="0.25">
      <c r="A379" s="213" t="s">
        <v>2278</v>
      </c>
      <c r="B379" s="284" t="s">
        <v>1631</v>
      </c>
      <c r="C379" s="220">
        <v>44907</v>
      </c>
      <c r="D379" s="215" t="s">
        <v>404</v>
      </c>
      <c r="E379" s="217">
        <v>4000000</v>
      </c>
      <c r="F379" s="217">
        <v>30000</v>
      </c>
      <c r="G379" s="217">
        <v>0</v>
      </c>
      <c r="H379" s="217">
        <v>0</v>
      </c>
      <c r="I379" s="217">
        <v>54000</v>
      </c>
      <c r="J379" s="217">
        <v>0</v>
      </c>
      <c r="K379" s="217">
        <f t="shared" si="53"/>
        <v>84000</v>
      </c>
      <c r="L379" s="217">
        <f t="shared" si="54"/>
        <v>30000</v>
      </c>
      <c r="M379" s="217">
        <f t="shared" si="55"/>
        <v>0</v>
      </c>
      <c r="N379" s="217">
        <f t="shared" si="56"/>
        <v>0</v>
      </c>
      <c r="O379" s="217">
        <f t="shared" si="57"/>
        <v>54000</v>
      </c>
      <c r="P379" s="217">
        <f t="shared" si="58"/>
        <v>0</v>
      </c>
      <c r="Q379" s="217">
        <f t="shared" si="59"/>
        <v>84000</v>
      </c>
      <c r="R379" s="280" t="s">
        <v>424</v>
      </c>
      <c r="S379" s="284" t="s">
        <v>1632</v>
      </c>
      <c r="T379" s="220">
        <f t="shared" si="60"/>
        <v>44907</v>
      </c>
      <c r="U379" s="212"/>
    </row>
    <row r="380" spans="1:21" s="209" customFormat="1" ht="31.5" x14ac:dyDescent="0.25">
      <c r="A380" s="213" t="s">
        <v>2279</v>
      </c>
      <c r="B380" s="284" t="s">
        <v>1633</v>
      </c>
      <c r="C380" s="220">
        <v>44907</v>
      </c>
      <c r="D380" s="215" t="s">
        <v>404</v>
      </c>
      <c r="E380" s="217">
        <v>4000000</v>
      </c>
      <c r="F380" s="217">
        <v>25000</v>
      </c>
      <c r="G380" s="217">
        <v>0</v>
      </c>
      <c r="H380" s="217">
        <v>0</v>
      </c>
      <c r="I380" s="217">
        <v>18000</v>
      </c>
      <c r="J380" s="217">
        <v>0</v>
      </c>
      <c r="K380" s="217">
        <f t="shared" si="53"/>
        <v>43000</v>
      </c>
      <c r="L380" s="217">
        <f t="shared" si="54"/>
        <v>25000</v>
      </c>
      <c r="M380" s="217">
        <f t="shared" si="55"/>
        <v>0</v>
      </c>
      <c r="N380" s="217">
        <f t="shared" si="56"/>
        <v>0</v>
      </c>
      <c r="O380" s="217">
        <f t="shared" si="57"/>
        <v>18000</v>
      </c>
      <c r="P380" s="217">
        <f t="shared" si="58"/>
        <v>0</v>
      </c>
      <c r="Q380" s="217">
        <f t="shared" si="59"/>
        <v>43000</v>
      </c>
      <c r="R380" s="280" t="s">
        <v>424</v>
      </c>
      <c r="S380" s="284" t="s">
        <v>1634</v>
      </c>
      <c r="T380" s="220">
        <f t="shared" si="60"/>
        <v>44907</v>
      </c>
      <c r="U380" s="212"/>
    </row>
    <row r="381" spans="1:21" s="209" customFormat="1" ht="31.5" x14ac:dyDescent="0.25">
      <c r="A381" s="213" t="s">
        <v>2280</v>
      </c>
      <c r="B381" s="284" t="s">
        <v>1635</v>
      </c>
      <c r="C381" s="220">
        <v>44907</v>
      </c>
      <c r="D381" s="215" t="s">
        <v>404</v>
      </c>
      <c r="E381" s="217">
        <v>2500000</v>
      </c>
      <c r="F381" s="217">
        <v>0</v>
      </c>
      <c r="G381" s="217">
        <v>0</v>
      </c>
      <c r="H381" s="217">
        <v>0</v>
      </c>
      <c r="I381" s="217">
        <v>54000</v>
      </c>
      <c r="J381" s="217">
        <v>0</v>
      </c>
      <c r="K381" s="217">
        <f t="shared" si="53"/>
        <v>54000</v>
      </c>
      <c r="L381" s="217">
        <f t="shared" si="54"/>
        <v>0</v>
      </c>
      <c r="M381" s="217">
        <f t="shared" si="55"/>
        <v>0</v>
      </c>
      <c r="N381" s="217">
        <f t="shared" si="56"/>
        <v>0</v>
      </c>
      <c r="O381" s="217">
        <f t="shared" si="57"/>
        <v>54000</v>
      </c>
      <c r="P381" s="217">
        <f t="shared" si="58"/>
        <v>0</v>
      </c>
      <c r="Q381" s="217">
        <f t="shared" si="59"/>
        <v>54000</v>
      </c>
      <c r="R381" s="280" t="s">
        <v>424</v>
      </c>
      <c r="S381" s="284" t="s">
        <v>1636</v>
      </c>
      <c r="T381" s="220">
        <f t="shared" si="60"/>
        <v>44907</v>
      </c>
      <c r="U381" s="212"/>
    </row>
    <row r="382" spans="1:21" s="209" customFormat="1" ht="31.5" x14ac:dyDescent="0.25">
      <c r="A382" s="213" t="s">
        <v>2281</v>
      </c>
      <c r="B382" s="284" t="s">
        <v>1637</v>
      </c>
      <c r="C382" s="220">
        <v>44907</v>
      </c>
      <c r="D382" s="215" t="s">
        <v>404</v>
      </c>
      <c r="E382" s="217">
        <v>3900000</v>
      </c>
      <c r="F382" s="217">
        <v>25000</v>
      </c>
      <c r="G382" s="217">
        <v>0</v>
      </c>
      <c r="H382" s="217">
        <v>0</v>
      </c>
      <c r="I382" s="217">
        <v>18000</v>
      </c>
      <c r="J382" s="217">
        <v>0</v>
      </c>
      <c r="K382" s="217">
        <f t="shared" si="53"/>
        <v>43000</v>
      </c>
      <c r="L382" s="217">
        <f t="shared" si="54"/>
        <v>25000</v>
      </c>
      <c r="M382" s="217">
        <f t="shared" si="55"/>
        <v>0</v>
      </c>
      <c r="N382" s="217">
        <f t="shared" si="56"/>
        <v>0</v>
      </c>
      <c r="O382" s="217">
        <f t="shared" si="57"/>
        <v>18000</v>
      </c>
      <c r="P382" s="217">
        <f t="shared" si="58"/>
        <v>0</v>
      </c>
      <c r="Q382" s="217">
        <f t="shared" si="59"/>
        <v>43000</v>
      </c>
      <c r="R382" s="280" t="s">
        <v>424</v>
      </c>
      <c r="S382" s="284" t="s">
        <v>1638</v>
      </c>
      <c r="T382" s="220">
        <f t="shared" si="60"/>
        <v>44907</v>
      </c>
      <c r="U382" s="212"/>
    </row>
    <row r="383" spans="1:21" s="209" customFormat="1" ht="31.5" x14ac:dyDescent="0.25">
      <c r="A383" s="213" t="s">
        <v>2282</v>
      </c>
      <c r="B383" s="284" t="s">
        <v>1639</v>
      </c>
      <c r="C383" s="220">
        <v>44907</v>
      </c>
      <c r="D383" s="215" t="s">
        <v>404</v>
      </c>
      <c r="E383" s="217">
        <v>4000000</v>
      </c>
      <c r="F383" s="217">
        <v>25000</v>
      </c>
      <c r="G383" s="217">
        <v>0</v>
      </c>
      <c r="H383" s="217">
        <v>0</v>
      </c>
      <c r="I383" s="217">
        <v>18000</v>
      </c>
      <c r="J383" s="217">
        <v>0</v>
      </c>
      <c r="K383" s="217">
        <f t="shared" si="53"/>
        <v>43000</v>
      </c>
      <c r="L383" s="217">
        <f t="shared" si="54"/>
        <v>25000</v>
      </c>
      <c r="M383" s="217">
        <f t="shared" si="55"/>
        <v>0</v>
      </c>
      <c r="N383" s="217">
        <f t="shared" si="56"/>
        <v>0</v>
      </c>
      <c r="O383" s="217">
        <f t="shared" si="57"/>
        <v>18000</v>
      </c>
      <c r="P383" s="217">
        <f t="shared" si="58"/>
        <v>0</v>
      </c>
      <c r="Q383" s="217">
        <f t="shared" si="59"/>
        <v>43000</v>
      </c>
      <c r="R383" s="280" t="s">
        <v>424</v>
      </c>
      <c r="S383" s="284" t="s">
        <v>1640</v>
      </c>
      <c r="T383" s="220">
        <f t="shared" si="60"/>
        <v>44907</v>
      </c>
      <c r="U383" s="212"/>
    </row>
    <row r="384" spans="1:21" s="209" customFormat="1" ht="31.5" x14ac:dyDescent="0.25">
      <c r="A384" s="213" t="s">
        <v>2283</v>
      </c>
      <c r="B384" s="284" t="s">
        <v>1641</v>
      </c>
      <c r="C384" s="220">
        <v>44907</v>
      </c>
      <c r="D384" s="215" t="s">
        <v>404</v>
      </c>
      <c r="E384" s="217">
        <v>3000000</v>
      </c>
      <c r="F384" s="217">
        <v>0</v>
      </c>
      <c r="G384" s="217">
        <v>0</v>
      </c>
      <c r="H384" s="217">
        <v>40541</v>
      </c>
      <c r="I384" s="217">
        <v>0</v>
      </c>
      <c r="J384" s="217">
        <v>297298</v>
      </c>
      <c r="K384" s="217">
        <f t="shared" si="53"/>
        <v>337839</v>
      </c>
      <c r="L384" s="217">
        <f t="shared" si="54"/>
        <v>0</v>
      </c>
      <c r="M384" s="217">
        <f t="shared" si="55"/>
        <v>0</v>
      </c>
      <c r="N384" s="217">
        <f t="shared" si="56"/>
        <v>40541</v>
      </c>
      <c r="O384" s="217">
        <f t="shared" si="57"/>
        <v>0</v>
      </c>
      <c r="P384" s="217">
        <f t="shared" si="58"/>
        <v>297298</v>
      </c>
      <c r="Q384" s="217">
        <f t="shared" si="59"/>
        <v>337839</v>
      </c>
      <c r="R384" s="280" t="s">
        <v>424</v>
      </c>
      <c r="S384" s="284" t="s">
        <v>1642</v>
      </c>
      <c r="T384" s="220">
        <f t="shared" si="60"/>
        <v>44907</v>
      </c>
      <c r="U384" s="212"/>
    </row>
    <row r="385" spans="1:21" s="209" customFormat="1" ht="31.5" x14ac:dyDescent="0.25">
      <c r="A385" s="213" t="s">
        <v>2284</v>
      </c>
      <c r="B385" s="284" t="s">
        <v>1643</v>
      </c>
      <c r="C385" s="220">
        <v>44907</v>
      </c>
      <c r="D385" s="215" t="s">
        <v>404</v>
      </c>
      <c r="E385" s="217">
        <v>2500000</v>
      </c>
      <c r="F385" s="217">
        <v>30000</v>
      </c>
      <c r="G385" s="217">
        <v>0</v>
      </c>
      <c r="H385" s="217">
        <v>0</v>
      </c>
      <c r="I385" s="217">
        <v>9000</v>
      </c>
      <c r="J385" s="217">
        <v>0</v>
      </c>
      <c r="K385" s="217">
        <f t="shared" si="53"/>
        <v>39000</v>
      </c>
      <c r="L385" s="217">
        <f t="shared" si="54"/>
        <v>30000</v>
      </c>
      <c r="M385" s="217">
        <f t="shared" si="55"/>
        <v>0</v>
      </c>
      <c r="N385" s="217">
        <f t="shared" si="56"/>
        <v>0</v>
      </c>
      <c r="O385" s="217">
        <f t="shared" si="57"/>
        <v>9000</v>
      </c>
      <c r="P385" s="217">
        <f t="shared" si="58"/>
        <v>0</v>
      </c>
      <c r="Q385" s="217">
        <f t="shared" si="59"/>
        <v>39000</v>
      </c>
      <c r="R385" s="280" t="s">
        <v>424</v>
      </c>
      <c r="S385" s="284" t="s">
        <v>1644</v>
      </c>
      <c r="T385" s="220">
        <f t="shared" si="60"/>
        <v>44907</v>
      </c>
      <c r="U385" s="212"/>
    </row>
    <row r="386" spans="1:21" s="209" customFormat="1" ht="31.5" x14ac:dyDescent="0.25">
      <c r="A386" s="213" t="s">
        <v>2328</v>
      </c>
      <c r="B386" s="284" t="s">
        <v>1645</v>
      </c>
      <c r="C386" s="220">
        <v>44907</v>
      </c>
      <c r="D386" s="215" t="s">
        <v>404</v>
      </c>
      <c r="E386" s="217">
        <v>2500000</v>
      </c>
      <c r="F386" s="217">
        <v>25000</v>
      </c>
      <c r="G386" s="217">
        <v>0</v>
      </c>
      <c r="H386" s="217">
        <v>0</v>
      </c>
      <c r="I386" s="217">
        <v>9000</v>
      </c>
      <c r="J386" s="217">
        <v>0</v>
      </c>
      <c r="K386" s="217">
        <f t="shared" si="53"/>
        <v>34000</v>
      </c>
      <c r="L386" s="217">
        <f t="shared" si="54"/>
        <v>25000</v>
      </c>
      <c r="M386" s="217">
        <f t="shared" si="55"/>
        <v>0</v>
      </c>
      <c r="N386" s="217">
        <f t="shared" si="56"/>
        <v>0</v>
      </c>
      <c r="O386" s="217">
        <f t="shared" si="57"/>
        <v>9000</v>
      </c>
      <c r="P386" s="217">
        <f t="shared" si="58"/>
        <v>0</v>
      </c>
      <c r="Q386" s="217">
        <f t="shared" si="59"/>
        <v>34000</v>
      </c>
      <c r="R386" s="280" t="s">
        <v>424</v>
      </c>
      <c r="S386" s="284" t="s">
        <v>1646</v>
      </c>
      <c r="T386" s="220">
        <f t="shared" si="60"/>
        <v>44907</v>
      </c>
      <c r="U386" s="212"/>
    </row>
    <row r="387" spans="1:21" s="209" customFormat="1" ht="31.5" x14ac:dyDescent="0.25">
      <c r="A387" s="213" t="s">
        <v>2329</v>
      </c>
      <c r="B387" s="284" t="s">
        <v>1647</v>
      </c>
      <c r="C387" s="220">
        <v>44907</v>
      </c>
      <c r="D387" s="215" t="s">
        <v>404</v>
      </c>
      <c r="E387" s="217">
        <v>2250000</v>
      </c>
      <c r="F387" s="217">
        <v>25000</v>
      </c>
      <c r="G387" s="217">
        <v>0</v>
      </c>
      <c r="H387" s="217">
        <v>0</v>
      </c>
      <c r="I387" s="217">
        <v>9000</v>
      </c>
      <c r="J387" s="217">
        <v>0</v>
      </c>
      <c r="K387" s="217">
        <f t="shared" si="53"/>
        <v>34000</v>
      </c>
      <c r="L387" s="217">
        <f t="shared" si="54"/>
        <v>25000</v>
      </c>
      <c r="M387" s="217">
        <f t="shared" si="55"/>
        <v>0</v>
      </c>
      <c r="N387" s="217">
        <f t="shared" si="56"/>
        <v>0</v>
      </c>
      <c r="O387" s="217">
        <f t="shared" si="57"/>
        <v>9000</v>
      </c>
      <c r="P387" s="217">
        <f t="shared" si="58"/>
        <v>0</v>
      </c>
      <c r="Q387" s="217">
        <f t="shared" si="59"/>
        <v>34000</v>
      </c>
      <c r="R387" s="280" t="s">
        <v>424</v>
      </c>
      <c r="S387" s="284" t="s">
        <v>1648</v>
      </c>
      <c r="T387" s="220">
        <f t="shared" si="60"/>
        <v>44907</v>
      </c>
      <c r="U387" s="212"/>
    </row>
    <row r="388" spans="1:21" s="209" customFormat="1" ht="31.5" x14ac:dyDescent="0.25">
      <c r="A388" s="213" t="s">
        <v>2330</v>
      </c>
      <c r="B388" s="284" t="s">
        <v>1649</v>
      </c>
      <c r="C388" s="220">
        <v>44907</v>
      </c>
      <c r="D388" s="215" t="s">
        <v>404</v>
      </c>
      <c r="E388" s="217">
        <v>3000000</v>
      </c>
      <c r="F388" s="217">
        <v>25000</v>
      </c>
      <c r="G388" s="217">
        <v>0</v>
      </c>
      <c r="H388" s="217">
        <v>0</v>
      </c>
      <c r="I388" s="217">
        <v>54000</v>
      </c>
      <c r="J388" s="217">
        <v>0</v>
      </c>
      <c r="K388" s="217">
        <f t="shared" si="53"/>
        <v>79000</v>
      </c>
      <c r="L388" s="217">
        <f t="shared" si="54"/>
        <v>25000</v>
      </c>
      <c r="M388" s="217">
        <f t="shared" si="55"/>
        <v>0</v>
      </c>
      <c r="N388" s="217">
        <f t="shared" si="56"/>
        <v>0</v>
      </c>
      <c r="O388" s="217">
        <f t="shared" si="57"/>
        <v>54000</v>
      </c>
      <c r="P388" s="217">
        <f t="shared" si="58"/>
        <v>0</v>
      </c>
      <c r="Q388" s="217">
        <f t="shared" si="59"/>
        <v>79000</v>
      </c>
      <c r="R388" s="280" t="s">
        <v>424</v>
      </c>
      <c r="S388" s="284" t="s">
        <v>1650</v>
      </c>
      <c r="T388" s="220">
        <f t="shared" si="60"/>
        <v>44907</v>
      </c>
      <c r="U388" s="212"/>
    </row>
    <row r="389" spans="1:21" s="209" customFormat="1" ht="31.5" x14ac:dyDescent="0.25">
      <c r="A389" s="213" t="s">
        <v>2331</v>
      </c>
      <c r="B389" s="284" t="s">
        <v>1651</v>
      </c>
      <c r="C389" s="220">
        <v>44907</v>
      </c>
      <c r="D389" s="215" t="s">
        <v>404</v>
      </c>
      <c r="E389" s="217">
        <v>4000000</v>
      </c>
      <c r="F389" s="217">
        <v>30000</v>
      </c>
      <c r="G389" s="217">
        <v>0</v>
      </c>
      <c r="H389" s="217">
        <v>0</v>
      </c>
      <c r="I389" s="217">
        <v>18000</v>
      </c>
      <c r="J389" s="217">
        <v>0</v>
      </c>
      <c r="K389" s="217">
        <f t="shared" si="53"/>
        <v>48000</v>
      </c>
      <c r="L389" s="217">
        <f t="shared" si="54"/>
        <v>30000</v>
      </c>
      <c r="M389" s="217">
        <f t="shared" si="55"/>
        <v>0</v>
      </c>
      <c r="N389" s="217">
        <f t="shared" si="56"/>
        <v>0</v>
      </c>
      <c r="O389" s="217">
        <f t="shared" si="57"/>
        <v>18000</v>
      </c>
      <c r="P389" s="217">
        <f t="shared" si="58"/>
        <v>0</v>
      </c>
      <c r="Q389" s="217">
        <f t="shared" si="59"/>
        <v>48000</v>
      </c>
      <c r="R389" s="280" t="s">
        <v>424</v>
      </c>
      <c r="S389" s="284" t="s">
        <v>1652</v>
      </c>
      <c r="T389" s="220">
        <f t="shared" si="60"/>
        <v>44907</v>
      </c>
      <c r="U389" s="212"/>
    </row>
    <row r="390" spans="1:21" s="209" customFormat="1" ht="31.5" x14ac:dyDescent="0.25">
      <c r="A390" s="213" t="s">
        <v>2332</v>
      </c>
      <c r="B390" s="284" t="s">
        <v>1653</v>
      </c>
      <c r="C390" s="220">
        <v>44907</v>
      </c>
      <c r="D390" s="215" t="s">
        <v>404</v>
      </c>
      <c r="E390" s="217">
        <v>3650000</v>
      </c>
      <c r="F390" s="217">
        <v>25000</v>
      </c>
      <c r="G390" s="217">
        <v>0</v>
      </c>
      <c r="H390" s="217">
        <v>0</v>
      </c>
      <c r="I390" s="217">
        <v>18000</v>
      </c>
      <c r="J390" s="217">
        <v>0</v>
      </c>
      <c r="K390" s="217">
        <f t="shared" si="53"/>
        <v>43000</v>
      </c>
      <c r="L390" s="217">
        <f t="shared" si="54"/>
        <v>25000</v>
      </c>
      <c r="M390" s="217">
        <f t="shared" si="55"/>
        <v>0</v>
      </c>
      <c r="N390" s="217">
        <f t="shared" si="56"/>
        <v>0</v>
      </c>
      <c r="O390" s="217">
        <f t="shared" si="57"/>
        <v>18000</v>
      </c>
      <c r="P390" s="217">
        <f t="shared" si="58"/>
        <v>0</v>
      </c>
      <c r="Q390" s="217">
        <f t="shared" si="59"/>
        <v>43000</v>
      </c>
      <c r="R390" s="280" t="s">
        <v>424</v>
      </c>
      <c r="S390" s="284" t="s">
        <v>1654</v>
      </c>
      <c r="T390" s="220">
        <f t="shared" si="60"/>
        <v>44907</v>
      </c>
      <c r="U390" s="212"/>
    </row>
    <row r="391" spans="1:21" s="209" customFormat="1" ht="31.5" x14ac:dyDescent="0.25">
      <c r="A391" s="213" t="s">
        <v>2333</v>
      </c>
      <c r="B391" s="284" t="s">
        <v>1655</v>
      </c>
      <c r="C391" s="220">
        <v>44907</v>
      </c>
      <c r="D391" s="215" t="s">
        <v>404</v>
      </c>
      <c r="E391" s="217">
        <v>3000000</v>
      </c>
      <c r="F391" s="217">
        <v>25000</v>
      </c>
      <c r="G391" s="217">
        <v>0</v>
      </c>
      <c r="H391" s="217">
        <v>0</v>
      </c>
      <c r="I391" s="217">
        <v>13500</v>
      </c>
      <c r="J391" s="217">
        <v>0</v>
      </c>
      <c r="K391" s="217">
        <f t="shared" si="53"/>
        <v>38500</v>
      </c>
      <c r="L391" s="217">
        <f t="shared" si="54"/>
        <v>25000</v>
      </c>
      <c r="M391" s="217">
        <f t="shared" si="55"/>
        <v>0</v>
      </c>
      <c r="N391" s="217">
        <f t="shared" si="56"/>
        <v>0</v>
      </c>
      <c r="O391" s="217">
        <f t="shared" si="57"/>
        <v>13500</v>
      </c>
      <c r="P391" s="217">
        <f t="shared" si="58"/>
        <v>0</v>
      </c>
      <c r="Q391" s="217">
        <f t="shared" si="59"/>
        <v>38500</v>
      </c>
      <c r="R391" s="280" t="s">
        <v>424</v>
      </c>
      <c r="S391" s="284" t="s">
        <v>1656</v>
      </c>
      <c r="T391" s="220">
        <f t="shared" si="60"/>
        <v>44907</v>
      </c>
      <c r="U391" s="212"/>
    </row>
    <row r="392" spans="1:21" s="209" customFormat="1" ht="31.5" x14ac:dyDescent="0.25">
      <c r="A392" s="213" t="s">
        <v>2334</v>
      </c>
      <c r="B392" s="284" t="s">
        <v>1657</v>
      </c>
      <c r="C392" s="220">
        <v>44907</v>
      </c>
      <c r="D392" s="215" t="s">
        <v>404</v>
      </c>
      <c r="E392" s="217">
        <v>6000000</v>
      </c>
      <c r="F392" s="217">
        <v>0</v>
      </c>
      <c r="G392" s="217">
        <v>0</v>
      </c>
      <c r="H392" s="217">
        <v>81082</v>
      </c>
      <c r="I392" s="217">
        <v>0</v>
      </c>
      <c r="J392" s="217">
        <v>594596</v>
      </c>
      <c r="K392" s="217">
        <f t="shared" si="53"/>
        <v>675678</v>
      </c>
      <c r="L392" s="217">
        <f t="shared" si="54"/>
        <v>0</v>
      </c>
      <c r="M392" s="217">
        <f t="shared" si="55"/>
        <v>0</v>
      </c>
      <c r="N392" s="217">
        <f t="shared" si="56"/>
        <v>81082</v>
      </c>
      <c r="O392" s="217">
        <f t="shared" si="57"/>
        <v>0</v>
      </c>
      <c r="P392" s="217">
        <f t="shared" si="58"/>
        <v>594596</v>
      </c>
      <c r="Q392" s="217">
        <f t="shared" si="59"/>
        <v>675678</v>
      </c>
      <c r="R392" s="280" t="s">
        <v>424</v>
      </c>
      <c r="S392" s="284" t="s">
        <v>1658</v>
      </c>
      <c r="T392" s="220">
        <f t="shared" si="60"/>
        <v>44907</v>
      </c>
      <c r="U392" s="212"/>
    </row>
    <row r="393" spans="1:21" s="209" customFormat="1" ht="31.5" x14ac:dyDescent="0.25">
      <c r="A393" s="213" t="s">
        <v>2335</v>
      </c>
      <c r="B393" s="284" t="s">
        <v>1659</v>
      </c>
      <c r="C393" s="220">
        <v>44907</v>
      </c>
      <c r="D393" s="215" t="s">
        <v>404</v>
      </c>
      <c r="E393" s="217">
        <v>4000000</v>
      </c>
      <c r="F393" s="217">
        <v>0</v>
      </c>
      <c r="G393" s="217">
        <v>0</v>
      </c>
      <c r="H393" s="217">
        <v>0</v>
      </c>
      <c r="I393" s="217">
        <v>6000</v>
      </c>
      <c r="J393" s="217">
        <v>0</v>
      </c>
      <c r="K393" s="217">
        <f t="shared" si="53"/>
        <v>6000</v>
      </c>
      <c r="L393" s="217">
        <f t="shared" si="54"/>
        <v>0</v>
      </c>
      <c r="M393" s="217">
        <f t="shared" si="55"/>
        <v>0</v>
      </c>
      <c r="N393" s="217">
        <f t="shared" si="56"/>
        <v>0</v>
      </c>
      <c r="O393" s="217">
        <f t="shared" si="57"/>
        <v>6000</v>
      </c>
      <c r="P393" s="217">
        <f t="shared" si="58"/>
        <v>0</v>
      </c>
      <c r="Q393" s="217">
        <f t="shared" si="59"/>
        <v>6000</v>
      </c>
      <c r="R393" s="280" t="s">
        <v>424</v>
      </c>
      <c r="S393" s="284" t="s">
        <v>1660</v>
      </c>
      <c r="T393" s="220">
        <f t="shared" si="60"/>
        <v>44907</v>
      </c>
      <c r="U393" s="212"/>
    </row>
    <row r="394" spans="1:21" s="209" customFormat="1" ht="31.5" x14ac:dyDescent="0.25">
      <c r="A394" s="213" t="s">
        <v>2336</v>
      </c>
      <c r="B394" s="284" t="s">
        <v>1661</v>
      </c>
      <c r="C394" s="220">
        <v>44907</v>
      </c>
      <c r="D394" s="215" t="s">
        <v>404</v>
      </c>
      <c r="E394" s="217">
        <v>4000000</v>
      </c>
      <c r="F394" s="217">
        <v>25000</v>
      </c>
      <c r="G394" s="217">
        <v>0</v>
      </c>
      <c r="H394" s="217">
        <v>0</v>
      </c>
      <c r="I394" s="217">
        <v>54000</v>
      </c>
      <c r="J394" s="217">
        <v>0</v>
      </c>
      <c r="K394" s="217">
        <f t="shared" si="53"/>
        <v>79000</v>
      </c>
      <c r="L394" s="217">
        <f t="shared" si="54"/>
        <v>25000</v>
      </c>
      <c r="M394" s="217">
        <f t="shared" si="55"/>
        <v>0</v>
      </c>
      <c r="N394" s="217">
        <f t="shared" si="56"/>
        <v>0</v>
      </c>
      <c r="O394" s="217">
        <f t="shared" si="57"/>
        <v>54000</v>
      </c>
      <c r="P394" s="217">
        <f t="shared" si="58"/>
        <v>0</v>
      </c>
      <c r="Q394" s="217">
        <f t="shared" si="59"/>
        <v>79000</v>
      </c>
      <c r="R394" s="280" t="s">
        <v>424</v>
      </c>
      <c r="S394" s="284" t="s">
        <v>1662</v>
      </c>
      <c r="T394" s="220">
        <f t="shared" si="60"/>
        <v>44907</v>
      </c>
      <c r="U394" s="212"/>
    </row>
    <row r="395" spans="1:21" s="209" customFormat="1" ht="31.5" x14ac:dyDescent="0.25">
      <c r="A395" s="213" t="s">
        <v>2337</v>
      </c>
      <c r="B395" s="284" t="s">
        <v>1663</v>
      </c>
      <c r="C395" s="220">
        <v>44907</v>
      </c>
      <c r="D395" s="215" t="s">
        <v>404</v>
      </c>
      <c r="E395" s="217">
        <v>4000000</v>
      </c>
      <c r="F395" s="217">
        <v>42500</v>
      </c>
      <c r="G395" s="217">
        <v>0</v>
      </c>
      <c r="H395" s="217">
        <v>0</v>
      </c>
      <c r="I395" s="217">
        <v>27000</v>
      </c>
      <c r="J395" s="217">
        <v>0</v>
      </c>
      <c r="K395" s="217">
        <f t="shared" si="53"/>
        <v>69500</v>
      </c>
      <c r="L395" s="217">
        <f t="shared" si="54"/>
        <v>42500</v>
      </c>
      <c r="M395" s="217">
        <f t="shared" si="55"/>
        <v>0</v>
      </c>
      <c r="N395" s="217">
        <f t="shared" si="56"/>
        <v>0</v>
      </c>
      <c r="O395" s="217">
        <f t="shared" si="57"/>
        <v>27000</v>
      </c>
      <c r="P395" s="217">
        <f t="shared" si="58"/>
        <v>0</v>
      </c>
      <c r="Q395" s="217">
        <f t="shared" si="59"/>
        <v>69500</v>
      </c>
      <c r="R395" s="280" t="s">
        <v>424</v>
      </c>
      <c r="S395" s="284" t="s">
        <v>1664</v>
      </c>
      <c r="T395" s="220">
        <f t="shared" si="60"/>
        <v>44907</v>
      </c>
      <c r="U395" s="212"/>
    </row>
    <row r="396" spans="1:21" s="209" customFormat="1" ht="31.5" x14ac:dyDescent="0.25">
      <c r="A396" s="213" t="s">
        <v>2338</v>
      </c>
      <c r="B396" s="284" t="s">
        <v>1665</v>
      </c>
      <c r="C396" s="220">
        <v>44907</v>
      </c>
      <c r="D396" s="215" t="s">
        <v>404</v>
      </c>
      <c r="E396" s="217">
        <v>4000000</v>
      </c>
      <c r="F396" s="217">
        <v>30000</v>
      </c>
      <c r="G396" s="217">
        <v>0</v>
      </c>
      <c r="H396" s="217">
        <v>0</v>
      </c>
      <c r="I396" s="217">
        <v>22500</v>
      </c>
      <c r="J396" s="217">
        <v>0</v>
      </c>
      <c r="K396" s="217">
        <f t="shared" si="53"/>
        <v>52500</v>
      </c>
      <c r="L396" s="217">
        <f t="shared" si="54"/>
        <v>30000</v>
      </c>
      <c r="M396" s="217">
        <f t="shared" si="55"/>
        <v>0</v>
      </c>
      <c r="N396" s="217">
        <f t="shared" si="56"/>
        <v>0</v>
      </c>
      <c r="O396" s="217">
        <f t="shared" si="57"/>
        <v>22500</v>
      </c>
      <c r="P396" s="217">
        <f t="shared" si="58"/>
        <v>0</v>
      </c>
      <c r="Q396" s="217">
        <f t="shared" si="59"/>
        <v>52500</v>
      </c>
      <c r="R396" s="280" t="s">
        <v>424</v>
      </c>
      <c r="S396" s="284" t="s">
        <v>1666</v>
      </c>
      <c r="T396" s="220">
        <f t="shared" si="60"/>
        <v>44907</v>
      </c>
      <c r="U396" s="212"/>
    </row>
    <row r="397" spans="1:21" s="209" customFormat="1" ht="31.5" x14ac:dyDescent="0.25">
      <c r="A397" s="213" t="s">
        <v>2339</v>
      </c>
      <c r="B397" s="284" t="s">
        <v>1667</v>
      </c>
      <c r="C397" s="220">
        <v>44907</v>
      </c>
      <c r="D397" s="215" t="s">
        <v>404</v>
      </c>
      <c r="E397" s="217">
        <v>5000000</v>
      </c>
      <c r="F397" s="217">
        <v>30000</v>
      </c>
      <c r="G397" s="217">
        <v>0</v>
      </c>
      <c r="H397" s="217">
        <v>0</v>
      </c>
      <c r="I397" s="217">
        <v>22500</v>
      </c>
      <c r="J397" s="217">
        <v>0</v>
      </c>
      <c r="K397" s="217">
        <f t="shared" si="53"/>
        <v>52500</v>
      </c>
      <c r="L397" s="217">
        <f t="shared" si="54"/>
        <v>30000</v>
      </c>
      <c r="M397" s="217">
        <f t="shared" si="55"/>
        <v>0</v>
      </c>
      <c r="N397" s="217">
        <f t="shared" si="56"/>
        <v>0</v>
      </c>
      <c r="O397" s="217">
        <f t="shared" si="57"/>
        <v>22500</v>
      </c>
      <c r="P397" s="217">
        <f t="shared" si="58"/>
        <v>0</v>
      </c>
      <c r="Q397" s="217">
        <f t="shared" si="59"/>
        <v>52500</v>
      </c>
      <c r="R397" s="280" t="s">
        <v>424</v>
      </c>
      <c r="S397" s="284" t="s">
        <v>1668</v>
      </c>
      <c r="T397" s="220">
        <f t="shared" si="60"/>
        <v>44907</v>
      </c>
      <c r="U397" s="212"/>
    </row>
    <row r="398" spans="1:21" s="209" customFormat="1" ht="31.5" x14ac:dyDescent="0.25">
      <c r="A398" s="213" t="s">
        <v>2340</v>
      </c>
      <c r="B398" s="284" t="s">
        <v>1669</v>
      </c>
      <c r="C398" s="220">
        <v>44907</v>
      </c>
      <c r="D398" s="215" t="s">
        <v>404</v>
      </c>
      <c r="E398" s="217">
        <v>4600000</v>
      </c>
      <c r="F398" s="217">
        <v>30000</v>
      </c>
      <c r="G398" s="217">
        <v>0</v>
      </c>
      <c r="H398" s="217">
        <v>0</v>
      </c>
      <c r="I398" s="217">
        <v>22500</v>
      </c>
      <c r="J398" s="217">
        <v>0</v>
      </c>
      <c r="K398" s="217">
        <f t="shared" si="53"/>
        <v>52500</v>
      </c>
      <c r="L398" s="217">
        <f t="shared" si="54"/>
        <v>30000</v>
      </c>
      <c r="M398" s="217">
        <f t="shared" si="55"/>
        <v>0</v>
      </c>
      <c r="N398" s="217">
        <f t="shared" si="56"/>
        <v>0</v>
      </c>
      <c r="O398" s="217">
        <f t="shared" si="57"/>
        <v>22500</v>
      </c>
      <c r="P398" s="217">
        <f t="shared" si="58"/>
        <v>0</v>
      </c>
      <c r="Q398" s="217">
        <f t="shared" si="59"/>
        <v>52500</v>
      </c>
      <c r="R398" s="280" t="s">
        <v>424</v>
      </c>
      <c r="S398" s="284" t="s">
        <v>1670</v>
      </c>
      <c r="T398" s="220">
        <f t="shared" si="60"/>
        <v>44907</v>
      </c>
      <c r="U398" s="212"/>
    </row>
    <row r="399" spans="1:21" s="209" customFormat="1" ht="31.5" x14ac:dyDescent="0.25">
      <c r="A399" s="213" t="s">
        <v>2341</v>
      </c>
      <c r="B399" s="284" t="s">
        <v>1671</v>
      </c>
      <c r="C399" s="220">
        <v>44907</v>
      </c>
      <c r="D399" s="215" t="s">
        <v>404</v>
      </c>
      <c r="E399" s="217">
        <v>4500000</v>
      </c>
      <c r="F399" s="217">
        <v>25000</v>
      </c>
      <c r="G399" s="217">
        <v>0</v>
      </c>
      <c r="H399" s="217">
        <v>0</v>
      </c>
      <c r="I399" s="217">
        <v>22500</v>
      </c>
      <c r="J399" s="217">
        <v>0</v>
      </c>
      <c r="K399" s="217">
        <f t="shared" si="53"/>
        <v>47500</v>
      </c>
      <c r="L399" s="217">
        <f t="shared" si="54"/>
        <v>25000</v>
      </c>
      <c r="M399" s="217">
        <f t="shared" si="55"/>
        <v>0</v>
      </c>
      <c r="N399" s="217">
        <f t="shared" si="56"/>
        <v>0</v>
      </c>
      <c r="O399" s="217">
        <f t="shared" si="57"/>
        <v>22500</v>
      </c>
      <c r="P399" s="217">
        <f t="shared" si="58"/>
        <v>0</v>
      </c>
      <c r="Q399" s="217">
        <f t="shared" si="59"/>
        <v>47500</v>
      </c>
      <c r="R399" s="280" t="s">
        <v>424</v>
      </c>
      <c r="S399" s="284" t="s">
        <v>1672</v>
      </c>
      <c r="T399" s="220">
        <f t="shared" si="60"/>
        <v>44907</v>
      </c>
      <c r="U399" s="212"/>
    </row>
    <row r="400" spans="1:21" s="209" customFormat="1" ht="31.5" x14ac:dyDescent="0.25">
      <c r="A400" s="213" t="s">
        <v>2342</v>
      </c>
      <c r="B400" s="284" t="s">
        <v>1673</v>
      </c>
      <c r="C400" s="220">
        <v>44907</v>
      </c>
      <c r="D400" s="215" t="s">
        <v>404</v>
      </c>
      <c r="E400" s="217">
        <v>4000000</v>
      </c>
      <c r="F400" s="217">
        <v>35000</v>
      </c>
      <c r="G400" s="217">
        <v>0</v>
      </c>
      <c r="H400" s="217">
        <v>0</v>
      </c>
      <c r="I400" s="217">
        <v>18000</v>
      </c>
      <c r="J400" s="217">
        <v>0</v>
      </c>
      <c r="K400" s="217">
        <f t="shared" si="53"/>
        <v>53000</v>
      </c>
      <c r="L400" s="217">
        <f t="shared" si="54"/>
        <v>35000</v>
      </c>
      <c r="M400" s="217">
        <f t="shared" si="55"/>
        <v>0</v>
      </c>
      <c r="N400" s="217">
        <f t="shared" si="56"/>
        <v>0</v>
      </c>
      <c r="O400" s="217">
        <f t="shared" si="57"/>
        <v>18000</v>
      </c>
      <c r="P400" s="217">
        <f t="shared" si="58"/>
        <v>0</v>
      </c>
      <c r="Q400" s="217">
        <f t="shared" si="59"/>
        <v>53000</v>
      </c>
      <c r="R400" s="280" t="s">
        <v>424</v>
      </c>
      <c r="S400" s="284" t="s">
        <v>1674</v>
      </c>
      <c r="T400" s="220">
        <f t="shared" si="60"/>
        <v>44907</v>
      </c>
      <c r="U400" s="212"/>
    </row>
    <row r="401" spans="1:21" s="209" customFormat="1" ht="31.5" x14ac:dyDescent="0.25">
      <c r="A401" s="213" t="s">
        <v>2343</v>
      </c>
      <c r="B401" s="284" t="s">
        <v>1675</v>
      </c>
      <c r="C401" s="220">
        <v>44907</v>
      </c>
      <c r="D401" s="215" t="s">
        <v>404</v>
      </c>
      <c r="E401" s="217">
        <v>4000000</v>
      </c>
      <c r="F401" s="217">
        <v>25000</v>
      </c>
      <c r="G401" s="217">
        <v>0</v>
      </c>
      <c r="H401" s="217">
        <v>0</v>
      </c>
      <c r="I401" s="217">
        <v>18000</v>
      </c>
      <c r="J401" s="217">
        <v>0</v>
      </c>
      <c r="K401" s="217">
        <f t="shared" si="53"/>
        <v>43000</v>
      </c>
      <c r="L401" s="217">
        <f t="shared" si="54"/>
        <v>25000</v>
      </c>
      <c r="M401" s="217">
        <f t="shared" si="55"/>
        <v>0</v>
      </c>
      <c r="N401" s="217">
        <f t="shared" si="56"/>
        <v>0</v>
      </c>
      <c r="O401" s="217">
        <f t="shared" si="57"/>
        <v>18000</v>
      </c>
      <c r="P401" s="217">
        <f t="shared" si="58"/>
        <v>0</v>
      </c>
      <c r="Q401" s="217">
        <f t="shared" si="59"/>
        <v>43000</v>
      </c>
      <c r="R401" s="280" t="s">
        <v>424</v>
      </c>
      <c r="S401" s="284" t="s">
        <v>1676</v>
      </c>
      <c r="T401" s="220">
        <f t="shared" si="60"/>
        <v>44907</v>
      </c>
      <c r="U401" s="212"/>
    </row>
    <row r="402" spans="1:21" s="209" customFormat="1" ht="31.5" x14ac:dyDescent="0.25">
      <c r="A402" s="213" t="s">
        <v>2344</v>
      </c>
      <c r="B402" s="284" t="s">
        <v>1677</v>
      </c>
      <c r="C402" s="220">
        <v>44907</v>
      </c>
      <c r="D402" s="215" t="s">
        <v>404</v>
      </c>
      <c r="E402" s="217">
        <v>4000000</v>
      </c>
      <c r="F402" s="217">
        <v>25000</v>
      </c>
      <c r="G402" s="217">
        <v>0</v>
      </c>
      <c r="H402" s="217">
        <v>0</v>
      </c>
      <c r="I402" s="217">
        <v>18000</v>
      </c>
      <c r="J402" s="217">
        <v>0</v>
      </c>
      <c r="K402" s="217">
        <f t="shared" si="53"/>
        <v>43000</v>
      </c>
      <c r="L402" s="217">
        <f t="shared" si="54"/>
        <v>25000</v>
      </c>
      <c r="M402" s="217">
        <f t="shared" si="55"/>
        <v>0</v>
      </c>
      <c r="N402" s="217">
        <f t="shared" si="56"/>
        <v>0</v>
      </c>
      <c r="O402" s="217">
        <f t="shared" si="57"/>
        <v>18000</v>
      </c>
      <c r="P402" s="217">
        <f t="shared" si="58"/>
        <v>0</v>
      </c>
      <c r="Q402" s="217">
        <f t="shared" si="59"/>
        <v>43000</v>
      </c>
      <c r="R402" s="280" t="s">
        <v>424</v>
      </c>
      <c r="S402" s="284" t="s">
        <v>1678</v>
      </c>
      <c r="T402" s="220">
        <f t="shared" si="60"/>
        <v>44907</v>
      </c>
      <c r="U402" s="212"/>
    </row>
    <row r="403" spans="1:21" s="209" customFormat="1" ht="31.5" x14ac:dyDescent="0.25">
      <c r="A403" s="213" t="s">
        <v>2345</v>
      </c>
      <c r="B403" s="284" t="s">
        <v>1679</v>
      </c>
      <c r="C403" s="220">
        <v>44907</v>
      </c>
      <c r="D403" s="215" t="s">
        <v>404</v>
      </c>
      <c r="E403" s="217">
        <v>3000000</v>
      </c>
      <c r="F403" s="217">
        <v>0</v>
      </c>
      <c r="G403" s="217">
        <v>0</v>
      </c>
      <c r="H403" s="217">
        <v>40541</v>
      </c>
      <c r="I403" s="217">
        <v>0</v>
      </c>
      <c r="J403" s="217">
        <v>297298</v>
      </c>
      <c r="K403" s="217">
        <f t="shared" si="53"/>
        <v>337839</v>
      </c>
      <c r="L403" s="217">
        <f t="shared" si="54"/>
        <v>0</v>
      </c>
      <c r="M403" s="217">
        <f t="shared" si="55"/>
        <v>0</v>
      </c>
      <c r="N403" s="217">
        <f t="shared" si="56"/>
        <v>40541</v>
      </c>
      <c r="O403" s="217">
        <f t="shared" si="57"/>
        <v>0</v>
      </c>
      <c r="P403" s="217">
        <f t="shared" si="58"/>
        <v>297298</v>
      </c>
      <c r="Q403" s="217">
        <f t="shared" si="59"/>
        <v>337839</v>
      </c>
      <c r="R403" s="280" t="s">
        <v>424</v>
      </c>
      <c r="S403" s="284" t="s">
        <v>1680</v>
      </c>
      <c r="T403" s="220">
        <f t="shared" si="60"/>
        <v>44907</v>
      </c>
      <c r="U403" s="212"/>
    </row>
    <row r="404" spans="1:21" s="209" customFormat="1" ht="31.5" x14ac:dyDescent="0.25">
      <c r="A404" s="213" t="s">
        <v>2346</v>
      </c>
      <c r="B404" s="284" t="s">
        <v>1681</v>
      </c>
      <c r="C404" s="220">
        <v>44907</v>
      </c>
      <c r="D404" s="215" t="s">
        <v>404</v>
      </c>
      <c r="E404" s="217">
        <v>2400000</v>
      </c>
      <c r="F404" s="217">
        <v>0</v>
      </c>
      <c r="G404" s="217">
        <v>0</v>
      </c>
      <c r="H404" s="217">
        <v>0</v>
      </c>
      <c r="I404" s="217">
        <v>9000</v>
      </c>
      <c r="J404" s="217">
        <v>0</v>
      </c>
      <c r="K404" s="217">
        <f t="shared" si="53"/>
        <v>9000</v>
      </c>
      <c r="L404" s="217">
        <f t="shared" si="54"/>
        <v>0</v>
      </c>
      <c r="M404" s="217">
        <f t="shared" si="55"/>
        <v>0</v>
      </c>
      <c r="N404" s="217">
        <f t="shared" si="56"/>
        <v>0</v>
      </c>
      <c r="O404" s="217">
        <f t="shared" si="57"/>
        <v>9000</v>
      </c>
      <c r="P404" s="217">
        <f t="shared" si="58"/>
        <v>0</v>
      </c>
      <c r="Q404" s="217">
        <f t="shared" si="59"/>
        <v>9000</v>
      </c>
      <c r="R404" s="280" t="s">
        <v>424</v>
      </c>
      <c r="S404" s="284" t="s">
        <v>1682</v>
      </c>
      <c r="T404" s="220">
        <f t="shared" si="60"/>
        <v>44907</v>
      </c>
      <c r="U404" s="212"/>
    </row>
    <row r="405" spans="1:21" s="209" customFormat="1" ht="31.5" x14ac:dyDescent="0.25">
      <c r="A405" s="213" t="s">
        <v>2347</v>
      </c>
      <c r="B405" s="284" t="s">
        <v>1683</v>
      </c>
      <c r="C405" s="220">
        <v>44907</v>
      </c>
      <c r="D405" s="215" t="s">
        <v>404</v>
      </c>
      <c r="E405" s="217">
        <v>3000000</v>
      </c>
      <c r="F405" s="217">
        <v>0</v>
      </c>
      <c r="G405" s="217">
        <v>0</v>
      </c>
      <c r="H405" s="217">
        <v>0</v>
      </c>
      <c r="I405" s="217">
        <v>13500</v>
      </c>
      <c r="J405" s="217">
        <v>0</v>
      </c>
      <c r="K405" s="217">
        <f t="shared" si="53"/>
        <v>13500</v>
      </c>
      <c r="L405" s="217">
        <f t="shared" si="54"/>
        <v>0</v>
      </c>
      <c r="M405" s="217">
        <f t="shared" si="55"/>
        <v>0</v>
      </c>
      <c r="N405" s="217">
        <f t="shared" si="56"/>
        <v>0</v>
      </c>
      <c r="O405" s="217">
        <f t="shared" si="57"/>
        <v>13500</v>
      </c>
      <c r="P405" s="217">
        <f t="shared" si="58"/>
        <v>0</v>
      </c>
      <c r="Q405" s="217">
        <f t="shared" si="59"/>
        <v>13500</v>
      </c>
      <c r="R405" s="280" t="s">
        <v>424</v>
      </c>
      <c r="S405" s="284" t="s">
        <v>1684</v>
      </c>
      <c r="T405" s="220">
        <f t="shared" si="60"/>
        <v>44907</v>
      </c>
      <c r="U405" s="212"/>
    </row>
    <row r="406" spans="1:21" s="209" customFormat="1" ht="31.5" x14ac:dyDescent="0.25">
      <c r="A406" s="213" t="s">
        <v>2348</v>
      </c>
      <c r="B406" s="284" t="s">
        <v>1685</v>
      </c>
      <c r="C406" s="220">
        <v>44907</v>
      </c>
      <c r="D406" s="215" t="s">
        <v>404</v>
      </c>
      <c r="E406" s="217">
        <v>4969600</v>
      </c>
      <c r="F406" s="217">
        <v>35000</v>
      </c>
      <c r="G406" s="217">
        <v>0</v>
      </c>
      <c r="H406" s="217">
        <v>0</v>
      </c>
      <c r="I406" s="217">
        <v>22500</v>
      </c>
      <c r="J406" s="217">
        <v>0</v>
      </c>
      <c r="K406" s="217">
        <f t="shared" si="53"/>
        <v>57500</v>
      </c>
      <c r="L406" s="217">
        <f t="shared" si="54"/>
        <v>35000</v>
      </c>
      <c r="M406" s="217">
        <f t="shared" si="55"/>
        <v>0</v>
      </c>
      <c r="N406" s="217">
        <f t="shared" si="56"/>
        <v>0</v>
      </c>
      <c r="O406" s="217">
        <f t="shared" si="57"/>
        <v>22500</v>
      </c>
      <c r="P406" s="217">
        <f t="shared" si="58"/>
        <v>0</v>
      </c>
      <c r="Q406" s="217">
        <f t="shared" si="59"/>
        <v>57500</v>
      </c>
      <c r="R406" s="280" t="s">
        <v>424</v>
      </c>
      <c r="S406" s="217" t="s">
        <v>1687</v>
      </c>
      <c r="T406" s="220">
        <f t="shared" si="60"/>
        <v>44907</v>
      </c>
      <c r="U406" s="212"/>
    </row>
    <row r="407" spans="1:21" s="209" customFormat="1" ht="31.5" x14ac:dyDescent="0.25">
      <c r="A407" s="213" t="s">
        <v>2349</v>
      </c>
      <c r="B407" s="284" t="s">
        <v>1686</v>
      </c>
      <c r="C407" s="220">
        <v>44907</v>
      </c>
      <c r="D407" s="215" t="s">
        <v>404</v>
      </c>
      <c r="E407" s="217">
        <v>4500000</v>
      </c>
      <c r="F407" s="217">
        <v>41250</v>
      </c>
      <c r="G407" s="217">
        <v>0</v>
      </c>
      <c r="H407" s="217">
        <v>0</v>
      </c>
      <c r="I407" s="217">
        <v>22500</v>
      </c>
      <c r="J407" s="217">
        <v>0</v>
      </c>
      <c r="K407" s="217">
        <f t="shared" si="53"/>
        <v>63750</v>
      </c>
      <c r="L407" s="217">
        <f t="shared" si="54"/>
        <v>41250</v>
      </c>
      <c r="M407" s="217">
        <f t="shared" si="55"/>
        <v>0</v>
      </c>
      <c r="N407" s="217">
        <f t="shared" si="56"/>
        <v>0</v>
      </c>
      <c r="O407" s="217">
        <f t="shared" si="57"/>
        <v>22500</v>
      </c>
      <c r="P407" s="217">
        <f t="shared" si="58"/>
        <v>0</v>
      </c>
      <c r="Q407" s="217">
        <f t="shared" si="59"/>
        <v>63750</v>
      </c>
      <c r="R407" s="280" t="s">
        <v>424</v>
      </c>
      <c r="S407" s="217" t="s">
        <v>1688</v>
      </c>
      <c r="T407" s="220">
        <f t="shared" si="60"/>
        <v>44907</v>
      </c>
      <c r="U407" s="212"/>
    </row>
    <row r="408" spans="1:21" s="209" customFormat="1" ht="31.5" x14ac:dyDescent="0.25">
      <c r="A408" s="213" t="s">
        <v>2350</v>
      </c>
      <c r="B408" s="284" t="s">
        <v>1689</v>
      </c>
      <c r="C408" s="220">
        <v>44907</v>
      </c>
      <c r="D408" s="215" t="s">
        <v>404</v>
      </c>
      <c r="E408" s="217">
        <v>3500000</v>
      </c>
      <c r="F408" s="217">
        <v>0</v>
      </c>
      <c r="G408" s="217">
        <v>0</v>
      </c>
      <c r="H408" s="217">
        <v>0</v>
      </c>
      <c r="I408" s="217">
        <v>18000</v>
      </c>
      <c r="J408" s="217">
        <v>0</v>
      </c>
      <c r="K408" s="217">
        <f t="shared" si="53"/>
        <v>18000</v>
      </c>
      <c r="L408" s="217">
        <f t="shared" si="54"/>
        <v>0</v>
      </c>
      <c r="M408" s="217">
        <f t="shared" si="55"/>
        <v>0</v>
      </c>
      <c r="N408" s="217">
        <f t="shared" si="56"/>
        <v>0</v>
      </c>
      <c r="O408" s="217">
        <f t="shared" si="57"/>
        <v>18000</v>
      </c>
      <c r="P408" s="217">
        <f t="shared" si="58"/>
        <v>0</v>
      </c>
      <c r="Q408" s="217">
        <f t="shared" si="59"/>
        <v>18000</v>
      </c>
      <c r="R408" s="280" t="s">
        <v>424</v>
      </c>
      <c r="S408" s="217" t="s">
        <v>1690</v>
      </c>
      <c r="T408" s="220">
        <f t="shared" si="60"/>
        <v>44907</v>
      </c>
      <c r="U408" s="212"/>
    </row>
    <row r="409" spans="1:21" s="209" customFormat="1" ht="31.5" x14ac:dyDescent="0.25">
      <c r="A409" s="213" t="s">
        <v>2351</v>
      </c>
      <c r="B409" s="284" t="s">
        <v>1691</v>
      </c>
      <c r="C409" s="220">
        <v>44907</v>
      </c>
      <c r="D409" s="215" t="s">
        <v>404</v>
      </c>
      <c r="E409" s="217">
        <v>4500000</v>
      </c>
      <c r="F409" s="217">
        <v>33750</v>
      </c>
      <c r="G409" s="217">
        <v>0</v>
      </c>
      <c r="H409" s="217">
        <v>0</v>
      </c>
      <c r="I409" s="217">
        <v>22500</v>
      </c>
      <c r="J409" s="217">
        <v>0</v>
      </c>
      <c r="K409" s="217">
        <f t="shared" si="53"/>
        <v>56250</v>
      </c>
      <c r="L409" s="217">
        <f t="shared" si="54"/>
        <v>33750</v>
      </c>
      <c r="M409" s="217">
        <f t="shared" si="55"/>
        <v>0</v>
      </c>
      <c r="N409" s="217">
        <f t="shared" si="56"/>
        <v>0</v>
      </c>
      <c r="O409" s="217">
        <f t="shared" si="57"/>
        <v>22500</v>
      </c>
      <c r="P409" s="217">
        <f t="shared" si="58"/>
        <v>0</v>
      </c>
      <c r="Q409" s="217">
        <f t="shared" si="59"/>
        <v>56250</v>
      </c>
      <c r="R409" s="280" t="s">
        <v>424</v>
      </c>
      <c r="S409" s="217" t="s">
        <v>1692</v>
      </c>
      <c r="T409" s="220">
        <f t="shared" si="60"/>
        <v>44907</v>
      </c>
      <c r="U409" s="212"/>
    </row>
    <row r="410" spans="1:21" s="209" customFormat="1" ht="31.5" x14ac:dyDescent="0.25">
      <c r="A410" s="213" t="s">
        <v>2352</v>
      </c>
      <c r="B410" s="284" t="s">
        <v>1693</v>
      </c>
      <c r="C410" s="220">
        <v>44907</v>
      </c>
      <c r="D410" s="215" t="s">
        <v>404</v>
      </c>
      <c r="E410" s="217">
        <v>4000000</v>
      </c>
      <c r="F410" s="217">
        <v>37500</v>
      </c>
      <c r="G410" s="217">
        <v>0</v>
      </c>
      <c r="H410" s="217">
        <v>0</v>
      </c>
      <c r="I410" s="217">
        <v>18000</v>
      </c>
      <c r="J410" s="217">
        <v>0</v>
      </c>
      <c r="K410" s="217">
        <f t="shared" si="53"/>
        <v>55500</v>
      </c>
      <c r="L410" s="217">
        <f t="shared" si="54"/>
        <v>37500</v>
      </c>
      <c r="M410" s="217">
        <f t="shared" si="55"/>
        <v>0</v>
      </c>
      <c r="N410" s="217">
        <f t="shared" si="56"/>
        <v>0</v>
      </c>
      <c r="O410" s="217">
        <f t="shared" si="57"/>
        <v>18000</v>
      </c>
      <c r="P410" s="217">
        <f t="shared" si="58"/>
        <v>0</v>
      </c>
      <c r="Q410" s="217">
        <f t="shared" si="59"/>
        <v>55500</v>
      </c>
      <c r="R410" s="280" t="s">
        <v>424</v>
      </c>
      <c r="S410" s="217" t="s">
        <v>1694</v>
      </c>
      <c r="T410" s="220">
        <f t="shared" si="60"/>
        <v>44907</v>
      </c>
      <c r="U410" s="212"/>
    </row>
    <row r="411" spans="1:21" s="209" customFormat="1" ht="31.5" x14ac:dyDescent="0.25">
      <c r="A411" s="213" t="s">
        <v>2353</v>
      </c>
      <c r="B411" s="284" t="s">
        <v>1695</v>
      </c>
      <c r="C411" s="220">
        <v>44907</v>
      </c>
      <c r="D411" s="215" t="s">
        <v>404</v>
      </c>
      <c r="E411" s="217">
        <v>3500000</v>
      </c>
      <c r="F411" s="217">
        <v>26500</v>
      </c>
      <c r="G411" s="217">
        <v>0</v>
      </c>
      <c r="H411" s="217">
        <v>0</v>
      </c>
      <c r="I411" s="217">
        <v>45000</v>
      </c>
      <c r="J411" s="217">
        <v>0</v>
      </c>
      <c r="K411" s="217">
        <f t="shared" si="53"/>
        <v>71500</v>
      </c>
      <c r="L411" s="217">
        <f t="shared" si="54"/>
        <v>26500</v>
      </c>
      <c r="M411" s="217">
        <f t="shared" si="55"/>
        <v>0</v>
      </c>
      <c r="N411" s="217">
        <f t="shared" si="56"/>
        <v>0</v>
      </c>
      <c r="O411" s="217">
        <f t="shared" si="57"/>
        <v>45000</v>
      </c>
      <c r="P411" s="217">
        <f t="shared" si="58"/>
        <v>0</v>
      </c>
      <c r="Q411" s="217">
        <f t="shared" si="59"/>
        <v>71500</v>
      </c>
      <c r="R411" s="280" t="s">
        <v>424</v>
      </c>
      <c r="S411" s="217" t="s">
        <v>1696</v>
      </c>
      <c r="T411" s="220">
        <f t="shared" si="60"/>
        <v>44907</v>
      </c>
      <c r="U411" s="212"/>
    </row>
    <row r="412" spans="1:21" s="209" customFormat="1" ht="31.5" x14ac:dyDescent="0.25">
      <c r="A412" s="213" t="s">
        <v>2354</v>
      </c>
      <c r="B412" s="284" t="s">
        <v>1697</v>
      </c>
      <c r="C412" s="220">
        <v>44907</v>
      </c>
      <c r="D412" s="215" t="s">
        <v>404</v>
      </c>
      <c r="E412" s="217">
        <v>3500000</v>
      </c>
      <c r="F412" s="217">
        <v>25000</v>
      </c>
      <c r="G412" s="217">
        <v>0</v>
      </c>
      <c r="H412" s="217">
        <v>0</v>
      </c>
      <c r="I412" s="217">
        <v>45000</v>
      </c>
      <c r="J412" s="217">
        <v>0</v>
      </c>
      <c r="K412" s="217">
        <f t="shared" si="53"/>
        <v>70000</v>
      </c>
      <c r="L412" s="217">
        <f t="shared" si="54"/>
        <v>25000</v>
      </c>
      <c r="M412" s="217">
        <f t="shared" si="55"/>
        <v>0</v>
      </c>
      <c r="N412" s="217">
        <f t="shared" si="56"/>
        <v>0</v>
      </c>
      <c r="O412" s="217">
        <f t="shared" si="57"/>
        <v>45000</v>
      </c>
      <c r="P412" s="217">
        <f t="shared" si="58"/>
        <v>0</v>
      </c>
      <c r="Q412" s="217">
        <f t="shared" si="59"/>
        <v>70000</v>
      </c>
      <c r="R412" s="280" t="s">
        <v>424</v>
      </c>
      <c r="S412" s="217" t="s">
        <v>1698</v>
      </c>
      <c r="T412" s="220">
        <f t="shared" si="60"/>
        <v>44907</v>
      </c>
      <c r="U412" s="212"/>
    </row>
    <row r="413" spans="1:21" s="209" customFormat="1" ht="31.5" x14ac:dyDescent="0.25">
      <c r="A413" s="213" t="s">
        <v>2355</v>
      </c>
      <c r="B413" s="284" t="s">
        <v>1699</v>
      </c>
      <c r="C413" s="220">
        <v>44907</v>
      </c>
      <c r="D413" s="215" t="s">
        <v>404</v>
      </c>
      <c r="E413" s="217">
        <v>3500000</v>
      </c>
      <c r="F413" s="217">
        <v>0</v>
      </c>
      <c r="G413" s="217">
        <v>0</v>
      </c>
      <c r="H413" s="217">
        <v>0</v>
      </c>
      <c r="I413" s="217">
        <v>18000</v>
      </c>
      <c r="J413" s="217">
        <v>0</v>
      </c>
      <c r="K413" s="217">
        <f t="shared" si="53"/>
        <v>18000</v>
      </c>
      <c r="L413" s="217">
        <f t="shared" si="54"/>
        <v>0</v>
      </c>
      <c r="M413" s="217">
        <f t="shared" si="55"/>
        <v>0</v>
      </c>
      <c r="N413" s="217">
        <f t="shared" si="56"/>
        <v>0</v>
      </c>
      <c r="O413" s="217">
        <f t="shared" si="57"/>
        <v>18000</v>
      </c>
      <c r="P413" s="217">
        <f t="shared" si="58"/>
        <v>0</v>
      </c>
      <c r="Q413" s="217">
        <f t="shared" si="59"/>
        <v>18000</v>
      </c>
      <c r="R413" s="280" t="s">
        <v>424</v>
      </c>
      <c r="S413" s="217" t="s">
        <v>1700</v>
      </c>
      <c r="T413" s="220">
        <f t="shared" si="60"/>
        <v>44907</v>
      </c>
      <c r="U413" s="212"/>
    </row>
    <row r="414" spans="1:21" s="209" customFormat="1" ht="31.5" x14ac:dyDescent="0.25">
      <c r="A414" s="213" t="s">
        <v>2356</v>
      </c>
      <c r="B414" s="284" t="s">
        <v>1701</v>
      </c>
      <c r="C414" s="220">
        <v>44907</v>
      </c>
      <c r="D414" s="215" t="s">
        <v>404</v>
      </c>
      <c r="E414" s="217">
        <v>3500000</v>
      </c>
      <c r="F414" s="217">
        <v>0</v>
      </c>
      <c r="G414" s="217">
        <v>0</v>
      </c>
      <c r="H414" s="217">
        <v>0</v>
      </c>
      <c r="I414" s="217">
        <v>18000</v>
      </c>
      <c r="J414" s="217">
        <v>0</v>
      </c>
      <c r="K414" s="217">
        <f t="shared" si="53"/>
        <v>18000</v>
      </c>
      <c r="L414" s="217">
        <f t="shared" si="54"/>
        <v>0</v>
      </c>
      <c r="M414" s="217">
        <f t="shared" si="55"/>
        <v>0</v>
      </c>
      <c r="N414" s="217">
        <f t="shared" si="56"/>
        <v>0</v>
      </c>
      <c r="O414" s="217">
        <f t="shared" si="57"/>
        <v>18000</v>
      </c>
      <c r="P414" s="217">
        <f t="shared" si="58"/>
        <v>0</v>
      </c>
      <c r="Q414" s="217">
        <f t="shared" si="59"/>
        <v>18000</v>
      </c>
      <c r="R414" s="280" t="s">
        <v>424</v>
      </c>
      <c r="S414" s="217" t="s">
        <v>1702</v>
      </c>
      <c r="T414" s="220">
        <f t="shared" si="60"/>
        <v>44907</v>
      </c>
      <c r="U414" s="212"/>
    </row>
    <row r="415" spans="1:21" s="209" customFormat="1" ht="31.5" x14ac:dyDescent="0.25">
      <c r="A415" s="213" t="s">
        <v>2357</v>
      </c>
      <c r="B415" s="284" t="s">
        <v>1703</v>
      </c>
      <c r="C415" s="220">
        <v>44907</v>
      </c>
      <c r="D415" s="215" t="s">
        <v>404</v>
      </c>
      <c r="E415" s="217">
        <v>3000000</v>
      </c>
      <c r="F415" s="217">
        <v>0</v>
      </c>
      <c r="G415" s="217">
        <v>0</v>
      </c>
      <c r="H415" s="217">
        <v>40541</v>
      </c>
      <c r="I415" s="217">
        <v>0</v>
      </c>
      <c r="J415" s="217">
        <v>297298</v>
      </c>
      <c r="K415" s="217">
        <f t="shared" si="53"/>
        <v>337839</v>
      </c>
      <c r="L415" s="217">
        <f t="shared" si="54"/>
        <v>0</v>
      </c>
      <c r="M415" s="217">
        <f t="shared" si="55"/>
        <v>0</v>
      </c>
      <c r="N415" s="217">
        <f t="shared" si="56"/>
        <v>40541</v>
      </c>
      <c r="O415" s="217">
        <f t="shared" si="57"/>
        <v>0</v>
      </c>
      <c r="P415" s="217">
        <f t="shared" si="58"/>
        <v>297298</v>
      </c>
      <c r="Q415" s="217">
        <f t="shared" si="59"/>
        <v>337839</v>
      </c>
      <c r="R415" s="280" t="s">
        <v>424</v>
      </c>
      <c r="S415" s="217" t="s">
        <v>1704</v>
      </c>
      <c r="T415" s="220">
        <f t="shared" si="60"/>
        <v>44907</v>
      </c>
      <c r="U415" s="212"/>
    </row>
    <row r="416" spans="1:21" s="209" customFormat="1" ht="31.5" x14ac:dyDescent="0.25">
      <c r="A416" s="213" t="s">
        <v>2358</v>
      </c>
      <c r="B416" s="284" t="s">
        <v>1705</v>
      </c>
      <c r="C416" s="220">
        <v>44907</v>
      </c>
      <c r="D416" s="215" t="s">
        <v>404</v>
      </c>
      <c r="E416" s="217">
        <v>3000000</v>
      </c>
      <c r="F416" s="217">
        <v>25000</v>
      </c>
      <c r="G416" s="217">
        <v>0</v>
      </c>
      <c r="H416" s="217">
        <v>0</v>
      </c>
      <c r="I416" s="217">
        <v>13500</v>
      </c>
      <c r="J416" s="217">
        <v>0</v>
      </c>
      <c r="K416" s="217">
        <f t="shared" si="53"/>
        <v>38500</v>
      </c>
      <c r="L416" s="217">
        <f t="shared" si="54"/>
        <v>25000</v>
      </c>
      <c r="M416" s="217">
        <f t="shared" si="55"/>
        <v>0</v>
      </c>
      <c r="N416" s="217">
        <f t="shared" si="56"/>
        <v>0</v>
      </c>
      <c r="O416" s="217">
        <f t="shared" si="57"/>
        <v>13500</v>
      </c>
      <c r="P416" s="217">
        <f t="shared" si="58"/>
        <v>0</v>
      </c>
      <c r="Q416" s="217">
        <f t="shared" si="59"/>
        <v>38500</v>
      </c>
      <c r="R416" s="280" t="s">
        <v>424</v>
      </c>
      <c r="S416" s="217" t="s">
        <v>1706</v>
      </c>
      <c r="T416" s="220">
        <f t="shared" si="60"/>
        <v>44907</v>
      </c>
      <c r="U416" s="212"/>
    </row>
    <row r="417" spans="1:21" s="209" customFormat="1" ht="31.5" x14ac:dyDescent="0.25">
      <c r="A417" s="213" t="s">
        <v>2359</v>
      </c>
      <c r="B417" s="284" t="s">
        <v>1707</v>
      </c>
      <c r="C417" s="220">
        <v>44907</v>
      </c>
      <c r="D417" s="215" t="s">
        <v>404</v>
      </c>
      <c r="E417" s="217">
        <v>3150000</v>
      </c>
      <c r="F417" s="217">
        <v>0</v>
      </c>
      <c r="G417" s="217">
        <v>0</v>
      </c>
      <c r="H417" s="217">
        <v>0</v>
      </c>
      <c r="I417" s="217">
        <v>13500</v>
      </c>
      <c r="J417" s="217">
        <v>0</v>
      </c>
      <c r="K417" s="217">
        <f t="shared" si="53"/>
        <v>13500</v>
      </c>
      <c r="L417" s="217">
        <f t="shared" si="54"/>
        <v>0</v>
      </c>
      <c r="M417" s="217">
        <f t="shared" si="55"/>
        <v>0</v>
      </c>
      <c r="N417" s="217">
        <f t="shared" si="56"/>
        <v>0</v>
      </c>
      <c r="O417" s="217">
        <f t="shared" si="57"/>
        <v>13500</v>
      </c>
      <c r="P417" s="217">
        <f t="shared" si="58"/>
        <v>0</v>
      </c>
      <c r="Q417" s="217">
        <f t="shared" si="59"/>
        <v>13500</v>
      </c>
      <c r="R417" s="280" t="s">
        <v>424</v>
      </c>
      <c r="S417" s="217" t="s">
        <v>1708</v>
      </c>
      <c r="T417" s="220">
        <f t="shared" si="60"/>
        <v>44907</v>
      </c>
      <c r="U417" s="212"/>
    </row>
    <row r="418" spans="1:21" s="209" customFormat="1" ht="31.5" x14ac:dyDescent="0.25">
      <c r="A418" s="213" t="s">
        <v>2360</v>
      </c>
      <c r="B418" s="284" t="s">
        <v>1709</v>
      </c>
      <c r="C418" s="220">
        <v>44907</v>
      </c>
      <c r="D418" s="215" t="s">
        <v>404</v>
      </c>
      <c r="E418" s="217">
        <v>5000000</v>
      </c>
      <c r="F418" s="217">
        <v>25000</v>
      </c>
      <c r="G418" s="217">
        <v>0</v>
      </c>
      <c r="H418" s="217">
        <v>0</v>
      </c>
      <c r="I418" s="217">
        <v>27000</v>
      </c>
      <c r="J418" s="217">
        <v>0</v>
      </c>
      <c r="K418" s="217">
        <f t="shared" si="53"/>
        <v>52000</v>
      </c>
      <c r="L418" s="217">
        <f t="shared" si="54"/>
        <v>25000</v>
      </c>
      <c r="M418" s="217">
        <f t="shared" si="55"/>
        <v>0</v>
      </c>
      <c r="N418" s="217">
        <f t="shared" si="56"/>
        <v>0</v>
      </c>
      <c r="O418" s="217">
        <f t="shared" si="57"/>
        <v>27000</v>
      </c>
      <c r="P418" s="217">
        <f t="shared" si="58"/>
        <v>0</v>
      </c>
      <c r="Q418" s="217">
        <f t="shared" si="59"/>
        <v>52000</v>
      </c>
      <c r="R418" s="280" t="s">
        <v>424</v>
      </c>
      <c r="S418" s="217" t="s">
        <v>1710</v>
      </c>
      <c r="T418" s="220">
        <f t="shared" si="60"/>
        <v>44907</v>
      </c>
      <c r="U418" s="212"/>
    </row>
    <row r="419" spans="1:21" s="209" customFormat="1" ht="31.5" x14ac:dyDescent="0.25">
      <c r="A419" s="213" t="s">
        <v>2361</v>
      </c>
      <c r="B419" s="284" t="s">
        <v>1711</v>
      </c>
      <c r="C419" s="220">
        <v>44907</v>
      </c>
      <c r="D419" s="215" t="s">
        <v>404</v>
      </c>
      <c r="E419" s="217">
        <v>5000000</v>
      </c>
      <c r="F419" s="217">
        <v>25000</v>
      </c>
      <c r="G419" s="217">
        <v>0</v>
      </c>
      <c r="H419" s="217">
        <v>0</v>
      </c>
      <c r="I419" s="217">
        <v>27000</v>
      </c>
      <c r="J419" s="217">
        <v>0</v>
      </c>
      <c r="K419" s="217">
        <f t="shared" si="53"/>
        <v>52000</v>
      </c>
      <c r="L419" s="217">
        <f t="shared" si="54"/>
        <v>25000</v>
      </c>
      <c r="M419" s="217">
        <f t="shared" si="55"/>
        <v>0</v>
      </c>
      <c r="N419" s="217">
        <f t="shared" si="56"/>
        <v>0</v>
      </c>
      <c r="O419" s="217">
        <f t="shared" si="57"/>
        <v>27000</v>
      </c>
      <c r="P419" s="217">
        <f t="shared" si="58"/>
        <v>0</v>
      </c>
      <c r="Q419" s="217">
        <f t="shared" si="59"/>
        <v>52000</v>
      </c>
      <c r="R419" s="280" t="s">
        <v>424</v>
      </c>
      <c r="S419" s="217" t="s">
        <v>1713</v>
      </c>
      <c r="T419" s="220">
        <f t="shared" si="60"/>
        <v>44907</v>
      </c>
      <c r="U419" s="212"/>
    </row>
    <row r="420" spans="1:21" s="209" customFormat="1" ht="31.5" x14ac:dyDescent="0.25">
      <c r="A420" s="213" t="s">
        <v>2362</v>
      </c>
      <c r="B420" s="284" t="s">
        <v>1712</v>
      </c>
      <c r="C420" s="220">
        <v>44907</v>
      </c>
      <c r="D420" s="215" t="s">
        <v>404</v>
      </c>
      <c r="E420" s="217">
        <v>5000000</v>
      </c>
      <c r="F420" s="217">
        <v>25000</v>
      </c>
      <c r="G420" s="217">
        <v>0</v>
      </c>
      <c r="H420" s="217">
        <v>0</v>
      </c>
      <c r="I420" s="217">
        <v>27000</v>
      </c>
      <c r="J420" s="217">
        <v>0</v>
      </c>
      <c r="K420" s="217">
        <f t="shared" si="53"/>
        <v>52000</v>
      </c>
      <c r="L420" s="217">
        <f t="shared" si="54"/>
        <v>25000</v>
      </c>
      <c r="M420" s="217">
        <f t="shared" si="55"/>
        <v>0</v>
      </c>
      <c r="N420" s="217">
        <f t="shared" si="56"/>
        <v>0</v>
      </c>
      <c r="O420" s="217">
        <f t="shared" si="57"/>
        <v>27000</v>
      </c>
      <c r="P420" s="217">
        <f t="shared" si="58"/>
        <v>0</v>
      </c>
      <c r="Q420" s="217">
        <f t="shared" si="59"/>
        <v>52000</v>
      </c>
      <c r="R420" s="280" t="s">
        <v>424</v>
      </c>
      <c r="S420" s="217" t="s">
        <v>1714</v>
      </c>
      <c r="T420" s="220">
        <f t="shared" si="60"/>
        <v>44907</v>
      </c>
      <c r="U420" s="212"/>
    </row>
    <row r="421" spans="1:21" s="209" customFormat="1" ht="31.5" x14ac:dyDescent="0.25">
      <c r="A421" s="213" t="s">
        <v>2363</v>
      </c>
      <c r="B421" s="284" t="s">
        <v>1715</v>
      </c>
      <c r="C421" s="220">
        <v>44907</v>
      </c>
      <c r="D421" s="215" t="s">
        <v>404</v>
      </c>
      <c r="E421" s="217">
        <v>5000000</v>
      </c>
      <c r="F421" s="217">
        <v>35000</v>
      </c>
      <c r="G421" s="217">
        <v>0</v>
      </c>
      <c r="H421" s="217">
        <v>0</v>
      </c>
      <c r="I421" s="217">
        <v>27000</v>
      </c>
      <c r="J421" s="217">
        <v>0</v>
      </c>
      <c r="K421" s="217">
        <f t="shared" si="53"/>
        <v>62000</v>
      </c>
      <c r="L421" s="217">
        <f t="shared" si="54"/>
        <v>35000</v>
      </c>
      <c r="M421" s="217">
        <f t="shared" si="55"/>
        <v>0</v>
      </c>
      <c r="N421" s="217">
        <f t="shared" si="56"/>
        <v>0</v>
      </c>
      <c r="O421" s="217">
        <f t="shared" si="57"/>
        <v>27000</v>
      </c>
      <c r="P421" s="217">
        <f t="shared" si="58"/>
        <v>0</v>
      </c>
      <c r="Q421" s="217">
        <f t="shared" si="59"/>
        <v>62000</v>
      </c>
      <c r="R421" s="280" t="s">
        <v>424</v>
      </c>
      <c r="S421" s="217" t="s">
        <v>1716</v>
      </c>
      <c r="T421" s="220">
        <f t="shared" si="60"/>
        <v>44907</v>
      </c>
      <c r="U421" s="212"/>
    </row>
    <row r="422" spans="1:21" s="209" customFormat="1" ht="31.5" x14ac:dyDescent="0.25">
      <c r="A422" s="213" t="s">
        <v>2364</v>
      </c>
      <c r="B422" s="284" t="s">
        <v>1717</v>
      </c>
      <c r="C422" s="220">
        <v>44907</v>
      </c>
      <c r="D422" s="215" t="s">
        <v>404</v>
      </c>
      <c r="E422" s="217">
        <v>1900000</v>
      </c>
      <c r="F422" s="217">
        <v>22500</v>
      </c>
      <c r="G422" s="217">
        <v>0</v>
      </c>
      <c r="H422" s="217">
        <v>0</v>
      </c>
      <c r="I422" s="217">
        <v>9000</v>
      </c>
      <c r="J422" s="217">
        <v>0</v>
      </c>
      <c r="K422" s="217">
        <f t="shared" si="53"/>
        <v>31500</v>
      </c>
      <c r="L422" s="217">
        <f t="shared" si="54"/>
        <v>22500</v>
      </c>
      <c r="M422" s="217">
        <f t="shared" si="55"/>
        <v>0</v>
      </c>
      <c r="N422" s="217">
        <f t="shared" si="56"/>
        <v>0</v>
      </c>
      <c r="O422" s="217">
        <f t="shared" si="57"/>
        <v>9000</v>
      </c>
      <c r="P422" s="217">
        <f t="shared" si="58"/>
        <v>0</v>
      </c>
      <c r="Q422" s="217">
        <f t="shared" si="59"/>
        <v>31500</v>
      </c>
      <c r="R422" s="280" t="s">
        <v>424</v>
      </c>
      <c r="S422" s="217" t="s">
        <v>1718</v>
      </c>
      <c r="T422" s="220">
        <f t="shared" si="60"/>
        <v>44907</v>
      </c>
      <c r="U422" s="212"/>
    </row>
    <row r="423" spans="1:21" s="209" customFormat="1" ht="31.5" x14ac:dyDescent="0.25">
      <c r="A423" s="213" t="s">
        <v>2365</v>
      </c>
      <c r="B423" s="284" t="s">
        <v>1641</v>
      </c>
      <c r="C423" s="220">
        <v>44907</v>
      </c>
      <c r="D423" s="215" t="s">
        <v>404</v>
      </c>
      <c r="E423" s="217">
        <v>5850000</v>
      </c>
      <c r="F423" s="217">
        <v>0</v>
      </c>
      <c r="G423" s="217">
        <v>0</v>
      </c>
      <c r="H423" s="217">
        <v>79055</v>
      </c>
      <c r="I423" s="217">
        <v>0</v>
      </c>
      <c r="J423" s="217">
        <v>579730</v>
      </c>
      <c r="K423" s="217">
        <f t="shared" si="53"/>
        <v>658785</v>
      </c>
      <c r="L423" s="217">
        <f t="shared" si="54"/>
        <v>0</v>
      </c>
      <c r="M423" s="217">
        <f t="shared" si="55"/>
        <v>0</v>
      </c>
      <c r="N423" s="217">
        <f t="shared" si="56"/>
        <v>79055</v>
      </c>
      <c r="O423" s="217">
        <f t="shared" si="57"/>
        <v>0</v>
      </c>
      <c r="P423" s="217">
        <f t="shared" si="58"/>
        <v>579730</v>
      </c>
      <c r="Q423" s="217">
        <f t="shared" si="59"/>
        <v>658785</v>
      </c>
      <c r="R423" s="280" t="s">
        <v>424</v>
      </c>
      <c r="S423" s="217" t="s">
        <v>1719</v>
      </c>
      <c r="T423" s="220">
        <f t="shared" si="60"/>
        <v>44907</v>
      </c>
      <c r="U423" s="212"/>
    </row>
    <row r="424" spans="1:21" s="209" customFormat="1" ht="31.5" x14ac:dyDescent="0.25">
      <c r="A424" s="213" t="s">
        <v>2366</v>
      </c>
      <c r="B424" s="284" t="s">
        <v>1720</v>
      </c>
      <c r="C424" s="220">
        <v>44907</v>
      </c>
      <c r="D424" s="215" t="s">
        <v>404</v>
      </c>
      <c r="E424" s="217">
        <v>5000000</v>
      </c>
      <c r="F424" s="217">
        <v>37500</v>
      </c>
      <c r="G424" s="217">
        <v>0</v>
      </c>
      <c r="H424" s="217">
        <v>0</v>
      </c>
      <c r="I424" s="217">
        <v>27000</v>
      </c>
      <c r="J424" s="217">
        <v>0</v>
      </c>
      <c r="K424" s="217">
        <f t="shared" si="53"/>
        <v>64500</v>
      </c>
      <c r="L424" s="217">
        <f t="shared" si="54"/>
        <v>37500</v>
      </c>
      <c r="M424" s="217">
        <f t="shared" si="55"/>
        <v>0</v>
      </c>
      <c r="N424" s="217">
        <f t="shared" si="56"/>
        <v>0</v>
      </c>
      <c r="O424" s="217">
        <f t="shared" si="57"/>
        <v>27000</v>
      </c>
      <c r="P424" s="217">
        <f t="shared" si="58"/>
        <v>0</v>
      </c>
      <c r="Q424" s="217">
        <f t="shared" si="59"/>
        <v>64500</v>
      </c>
      <c r="R424" s="280" t="s">
        <v>424</v>
      </c>
      <c r="S424" s="217" t="s">
        <v>1721</v>
      </c>
      <c r="T424" s="220">
        <f t="shared" si="60"/>
        <v>44907</v>
      </c>
      <c r="U424" s="212"/>
    </row>
    <row r="425" spans="1:21" s="209" customFormat="1" ht="31.5" x14ac:dyDescent="0.25">
      <c r="A425" s="213" t="s">
        <v>2367</v>
      </c>
      <c r="B425" s="284" t="s">
        <v>1722</v>
      </c>
      <c r="C425" s="220">
        <v>44907</v>
      </c>
      <c r="D425" s="215" t="s">
        <v>404</v>
      </c>
      <c r="E425" s="217">
        <v>5000000</v>
      </c>
      <c r="F425" s="217">
        <v>37500</v>
      </c>
      <c r="G425" s="217">
        <v>0</v>
      </c>
      <c r="H425" s="217">
        <v>0</v>
      </c>
      <c r="I425" s="217">
        <v>27000</v>
      </c>
      <c r="J425" s="217">
        <v>0</v>
      </c>
      <c r="K425" s="217">
        <f t="shared" si="53"/>
        <v>64500</v>
      </c>
      <c r="L425" s="217">
        <f t="shared" si="54"/>
        <v>37500</v>
      </c>
      <c r="M425" s="217">
        <f t="shared" si="55"/>
        <v>0</v>
      </c>
      <c r="N425" s="217">
        <f t="shared" si="56"/>
        <v>0</v>
      </c>
      <c r="O425" s="217">
        <f t="shared" si="57"/>
        <v>27000</v>
      </c>
      <c r="P425" s="217">
        <f t="shared" si="58"/>
        <v>0</v>
      </c>
      <c r="Q425" s="217">
        <f t="shared" si="59"/>
        <v>64500</v>
      </c>
      <c r="R425" s="280" t="s">
        <v>424</v>
      </c>
      <c r="S425" s="217" t="s">
        <v>1723</v>
      </c>
      <c r="T425" s="220">
        <f t="shared" si="60"/>
        <v>44907</v>
      </c>
      <c r="U425" s="212"/>
    </row>
    <row r="426" spans="1:21" s="209" customFormat="1" ht="31.5" x14ac:dyDescent="0.25">
      <c r="A426" s="213" t="s">
        <v>2368</v>
      </c>
      <c r="B426" s="284" t="s">
        <v>1724</v>
      </c>
      <c r="C426" s="220">
        <v>44907</v>
      </c>
      <c r="D426" s="215" t="s">
        <v>404</v>
      </c>
      <c r="E426" s="217">
        <v>3500000</v>
      </c>
      <c r="F426" s="217">
        <v>25000</v>
      </c>
      <c r="G426" s="217">
        <v>0</v>
      </c>
      <c r="H426" s="217">
        <v>0</v>
      </c>
      <c r="I426" s="217">
        <v>18000</v>
      </c>
      <c r="J426" s="217">
        <v>0</v>
      </c>
      <c r="K426" s="217">
        <f t="shared" si="53"/>
        <v>43000</v>
      </c>
      <c r="L426" s="217">
        <f t="shared" si="54"/>
        <v>25000</v>
      </c>
      <c r="M426" s="217">
        <f t="shared" si="55"/>
        <v>0</v>
      </c>
      <c r="N426" s="217">
        <f t="shared" si="56"/>
        <v>0</v>
      </c>
      <c r="O426" s="217">
        <f t="shared" si="57"/>
        <v>18000</v>
      </c>
      <c r="P426" s="217">
        <f t="shared" si="58"/>
        <v>0</v>
      </c>
      <c r="Q426" s="217">
        <f t="shared" si="59"/>
        <v>43000</v>
      </c>
      <c r="R426" s="280" t="s">
        <v>424</v>
      </c>
      <c r="S426" s="217" t="s">
        <v>1725</v>
      </c>
      <c r="T426" s="220">
        <f t="shared" si="60"/>
        <v>44907</v>
      </c>
      <c r="U426" s="212"/>
    </row>
    <row r="427" spans="1:21" s="209" customFormat="1" ht="31.5" x14ac:dyDescent="0.25">
      <c r="A427" s="213" t="s">
        <v>2369</v>
      </c>
      <c r="B427" s="284" t="s">
        <v>1726</v>
      </c>
      <c r="C427" s="220">
        <v>44907</v>
      </c>
      <c r="D427" s="215" t="s">
        <v>404</v>
      </c>
      <c r="E427" s="217">
        <v>3500000</v>
      </c>
      <c r="F427" s="217">
        <v>25000</v>
      </c>
      <c r="G427" s="217">
        <v>0</v>
      </c>
      <c r="H427" s="217">
        <v>0</v>
      </c>
      <c r="I427" s="217">
        <v>18000</v>
      </c>
      <c r="J427" s="217">
        <v>0</v>
      </c>
      <c r="K427" s="217">
        <f t="shared" si="53"/>
        <v>43000</v>
      </c>
      <c r="L427" s="217">
        <f t="shared" si="54"/>
        <v>25000</v>
      </c>
      <c r="M427" s="217">
        <f t="shared" si="55"/>
        <v>0</v>
      </c>
      <c r="N427" s="217">
        <f t="shared" si="56"/>
        <v>0</v>
      </c>
      <c r="O427" s="217">
        <f t="shared" si="57"/>
        <v>18000</v>
      </c>
      <c r="P427" s="217">
        <f t="shared" si="58"/>
        <v>0</v>
      </c>
      <c r="Q427" s="217">
        <f t="shared" si="59"/>
        <v>43000</v>
      </c>
      <c r="R427" s="280" t="s">
        <v>424</v>
      </c>
      <c r="S427" s="217" t="s">
        <v>1727</v>
      </c>
      <c r="T427" s="220">
        <f t="shared" si="60"/>
        <v>44907</v>
      </c>
      <c r="U427" s="212"/>
    </row>
    <row r="428" spans="1:21" s="209" customFormat="1" ht="31.5" x14ac:dyDescent="0.25">
      <c r="A428" s="213" t="s">
        <v>2370</v>
      </c>
      <c r="B428" s="284" t="s">
        <v>1728</v>
      </c>
      <c r="C428" s="220">
        <v>44907</v>
      </c>
      <c r="D428" s="215" t="s">
        <v>404</v>
      </c>
      <c r="E428" s="217">
        <v>2250000</v>
      </c>
      <c r="F428" s="217">
        <v>0</v>
      </c>
      <c r="G428" s="217">
        <v>0</v>
      </c>
      <c r="H428" s="217">
        <v>0</v>
      </c>
      <c r="I428" s="217">
        <v>0</v>
      </c>
      <c r="J428" s="217">
        <v>222973</v>
      </c>
      <c r="K428" s="217">
        <f t="shared" si="53"/>
        <v>222973</v>
      </c>
      <c r="L428" s="217">
        <f t="shared" si="54"/>
        <v>0</v>
      </c>
      <c r="M428" s="217">
        <f t="shared" si="55"/>
        <v>0</v>
      </c>
      <c r="N428" s="217">
        <f t="shared" si="56"/>
        <v>0</v>
      </c>
      <c r="O428" s="217">
        <f t="shared" si="57"/>
        <v>0</v>
      </c>
      <c r="P428" s="217">
        <f t="shared" si="58"/>
        <v>222973</v>
      </c>
      <c r="Q428" s="217">
        <f t="shared" si="59"/>
        <v>222973</v>
      </c>
      <c r="R428" s="280" t="s">
        <v>424</v>
      </c>
      <c r="S428" s="217" t="s">
        <v>1729</v>
      </c>
      <c r="T428" s="220">
        <f t="shared" si="60"/>
        <v>44907</v>
      </c>
      <c r="U428" s="212"/>
    </row>
    <row r="429" spans="1:21" s="209" customFormat="1" ht="31.5" x14ac:dyDescent="0.25">
      <c r="A429" s="213" t="s">
        <v>2371</v>
      </c>
      <c r="B429" s="284" t="s">
        <v>1730</v>
      </c>
      <c r="C429" s="220">
        <v>44907</v>
      </c>
      <c r="D429" s="215" t="s">
        <v>404</v>
      </c>
      <c r="E429" s="217">
        <v>1750000</v>
      </c>
      <c r="F429" s="217">
        <v>25000</v>
      </c>
      <c r="G429" s="217">
        <v>0</v>
      </c>
      <c r="H429" s="217">
        <v>0</v>
      </c>
      <c r="I429" s="217">
        <v>0</v>
      </c>
      <c r="J429" s="217">
        <v>9000</v>
      </c>
      <c r="K429" s="217">
        <f t="shared" si="53"/>
        <v>34000</v>
      </c>
      <c r="L429" s="217">
        <f t="shared" si="54"/>
        <v>25000</v>
      </c>
      <c r="M429" s="217">
        <f t="shared" si="55"/>
        <v>0</v>
      </c>
      <c r="N429" s="217">
        <f t="shared" si="56"/>
        <v>0</v>
      </c>
      <c r="O429" s="217">
        <f t="shared" si="57"/>
        <v>0</v>
      </c>
      <c r="P429" s="217">
        <f t="shared" si="58"/>
        <v>9000</v>
      </c>
      <c r="Q429" s="217">
        <f t="shared" si="59"/>
        <v>34000</v>
      </c>
      <c r="R429" s="280" t="s">
        <v>424</v>
      </c>
      <c r="S429" s="217" t="s">
        <v>1731</v>
      </c>
      <c r="T429" s="220">
        <f t="shared" si="60"/>
        <v>44907</v>
      </c>
      <c r="U429" s="212"/>
    </row>
    <row r="430" spans="1:21" s="209" customFormat="1" ht="31.5" x14ac:dyDescent="0.25">
      <c r="A430" s="213" t="s">
        <v>2372</v>
      </c>
      <c r="B430" s="284" t="s">
        <v>1732</v>
      </c>
      <c r="C430" s="220">
        <v>44907</v>
      </c>
      <c r="D430" s="215" t="s">
        <v>404</v>
      </c>
      <c r="E430" s="217">
        <v>5000000</v>
      </c>
      <c r="F430" s="217">
        <v>25000</v>
      </c>
      <c r="G430" s="217">
        <v>0</v>
      </c>
      <c r="H430" s="217">
        <v>0</v>
      </c>
      <c r="I430" s="217">
        <v>27000</v>
      </c>
      <c r="J430" s="217">
        <v>0</v>
      </c>
      <c r="K430" s="217">
        <f t="shared" si="53"/>
        <v>52000</v>
      </c>
      <c r="L430" s="217">
        <f t="shared" si="54"/>
        <v>25000</v>
      </c>
      <c r="M430" s="217">
        <f t="shared" si="55"/>
        <v>0</v>
      </c>
      <c r="N430" s="217">
        <f t="shared" si="56"/>
        <v>0</v>
      </c>
      <c r="O430" s="217">
        <f t="shared" si="57"/>
        <v>27000</v>
      </c>
      <c r="P430" s="217">
        <f t="shared" si="58"/>
        <v>0</v>
      </c>
      <c r="Q430" s="217">
        <f t="shared" si="59"/>
        <v>52000</v>
      </c>
      <c r="R430" s="280" t="s">
        <v>424</v>
      </c>
      <c r="S430" s="217" t="s">
        <v>1733</v>
      </c>
      <c r="T430" s="220">
        <f t="shared" si="60"/>
        <v>44907</v>
      </c>
      <c r="U430" s="212"/>
    </row>
    <row r="431" spans="1:21" s="209" customFormat="1" ht="31.5" x14ac:dyDescent="0.25">
      <c r="A431" s="213" t="s">
        <v>2373</v>
      </c>
      <c r="B431" s="284" t="s">
        <v>1734</v>
      </c>
      <c r="C431" s="220">
        <v>44907</v>
      </c>
      <c r="D431" s="215" t="s">
        <v>404</v>
      </c>
      <c r="E431" s="217">
        <v>5000000</v>
      </c>
      <c r="F431" s="217">
        <v>37500</v>
      </c>
      <c r="G431" s="217">
        <v>0</v>
      </c>
      <c r="H431" s="217">
        <v>0</v>
      </c>
      <c r="I431" s="217">
        <v>27000</v>
      </c>
      <c r="J431" s="217">
        <v>0</v>
      </c>
      <c r="K431" s="217">
        <f t="shared" si="53"/>
        <v>64500</v>
      </c>
      <c r="L431" s="217">
        <f t="shared" si="54"/>
        <v>37500</v>
      </c>
      <c r="M431" s="217">
        <f t="shared" si="55"/>
        <v>0</v>
      </c>
      <c r="N431" s="217">
        <f t="shared" si="56"/>
        <v>0</v>
      </c>
      <c r="O431" s="217">
        <f t="shared" si="57"/>
        <v>27000</v>
      </c>
      <c r="P431" s="217">
        <f t="shared" si="58"/>
        <v>0</v>
      </c>
      <c r="Q431" s="217">
        <f t="shared" si="59"/>
        <v>64500</v>
      </c>
      <c r="R431" s="280" t="s">
        <v>424</v>
      </c>
      <c r="S431" s="217" t="s">
        <v>1735</v>
      </c>
      <c r="T431" s="220">
        <f t="shared" si="60"/>
        <v>44907</v>
      </c>
      <c r="U431" s="212"/>
    </row>
    <row r="432" spans="1:21" s="209" customFormat="1" ht="31.5" x14ac:dyDescent="0.25">
      <c r="A432" s="213" t="s">
        <v>2374</v>
      </c>
      <c r="B432" s="284" t="s">
        <v>1736</v>
      </c>
      <c r="C432" s="220">
        <v>44907</v>
      </c>
      <c r="D432" s="215" t="s">
        <v>404</v>
      </c>
      <c r="E432" s="217">
        <v>5000000</v>
      </c>
      <c r="F432" s="217">
        <v>25000</v>
      </c>
      <c r="G432" s="217">
        <v>0</v>
      </c>
      <c r="H432" s="217">
        <v>0</v>
      </c>
      <c r="I432" s="217">
        <v>27000</v>
      </c>
      <c r="J432" s="217">
        <v>0</v>
      </c>
      <c r="K432" s="217">
        <f t="shared" si="53"/>
        <v>52000</v>
      </c>
      <c r="L432" s="217">
        <f t="shared" si="54"/>
        <v>25000</v>
      </c>
      <c r="M432" s="217">
        <f t="shared" si="55"/>
        <v>0</v>
      </c>
      <c r="N432" s="217">
        <f t="shared" si="56"/>
        <v>0</v>
      </c>
      <c r="O432" s="217">
        <f t="shared" si="57"/>
        <v>27000</v>
      </c>
      <c r="P432" s="217">
        <f t="shared" si="58"/>
        <v>0</v>
      </c>
      <c r="Q432" s="217">
        <f t="shared" si="59"/>
        <v>52000</v>
      </c>
      <c r="R432" s="280" t="s">
        <v>424</v>
      </c>
      <c r="S432" s="217" t="s">
        <v>1737</v>
      </c>
      <c r="T432" s="220">
        <f t="shared" si="60"/>
        <v>44907</v>
      </c>
      <c r="U432" s="212"/>
    </row>
    <row r="433" spans="1:36" s="209" customFormat="1" ht="31.5" x14ac:dyDescent="0.25">
      <c r="A433" s="213" t="s">
        <v>2375</v>
      </c>
      <c r="B433" s="284" t="s">
        <v>1738</v>
      </c>
      <c r="C433" s="220">
        <v>44907</v>
      </c>
      <c r="D433" s="215" t="s">
        <v>404</v>
      </c>
      <c r="E433" s="217">
        <v>5000000</v>
      </c>
      <c r="F433" s="217">
        <v>37500</v>
      </c>
      <c r="G433" s="217">
        <v>0</v>
      </c>
      <c r="H433" s="217">
        <v>0</v>
      </c>
      <c r="I433" s="217">
        <v>27000</v>
      </c>
      <c r="J433" s="217">
        <v>0</v>
      </c>
      <c r="K433" s="217">
        <f t="shared" si="53"/>
        <v>64500</v>
      </c>
      <c r="L433" s="217">
        <f t="shared" si="54"/>
        <v>37500</v>
      </c>
      <c r="M433" s="217">
        <f t="shared" si="55"/>
        <v>0</v>
      </c>
      <c r="N433" s="217">
        <f t="shared" si="56"/>
        <v>0</v>
      </c>
      <c r="O433" s="217">
        <f t="shared" si="57"/>
        <v>27000</v>
      </c>
      <c r="P433" s="217">
        <f t="shared" si="58"/>
        <v>0</v>
      </c>
      <c r="Q433" s="217">
        <f t="shared" si="59"/>
        <v>64500</v>
      </c>
      <c r="R433" s="280" t="s">
        <v>424</v>
      </c>
      <c r="S433" s="217" t="s">
        <v>1739</v>
      </c>
      <c r="T433" s="220">
        <f t="shared" si="60"/>
        <v>44907</v>
      </c>
      <c r="U433" s="212"/>
    </row>
    <row r="434" spans="1:36" s="209" customFormat="1" ht="31.5" x14ac:dyDescent="0.25">
      <c r="A434" s="213" t="s">
        <v>2376</v>
      </c>
      <c r="B434" s="284" t="s">
        <v>1740</v>
      </c>
      <c r="C434" s="220">
        <v>44907</v>
      </c>
      <c r="D434" s="215" t="s">
        <v>404</v>
      </c>
      <c r="E434" s="217">
        <v>5000000</v>
      </c>
      <c r="F434" s="217">
        <v>3750</v>
      </c>
      <c r="G434" s="217">
        <v>0</v>
      </c>
      <c r="H434" s="217">
        <v>0</v>
      </c>
      <c r="I434" s="217">
        <v>27000</v>
      </c>
      <c r="J434" s="217">
        <v>0</v>
      </c>
      <c r="K434" s="217">
        <f t="shared" si="53"/>
        <v>30750</v>
      </c>
      <c r="L434" s="217">
        <f t="shared" si="54"/>
        <v>3750</v>
      </c>
      <c r="M434" s="217">
        <f t="shared" si="55"/>
        <v>0</v>
      </c>
      <c r="N434" s="217">
        <f t="shared" si="56"/>
        <v>0</v>
      </c>
      <c r="O434" s="217">
        <f t="shared" si="57"/>
        <v>27000</v>
      </c>
      <c r="P434" s="217">
        <f t="shared" si="58"/>
        <v>0</v>
      </c>
      <c r="Q434" s="217">
        <f t="shared" si="59"/>
        <v>30750</v>
      </c>
      <c r="R434" s="280" t="s">
        <v>424</v>
      </c>
      <c r="S434" s="217" t="s">
        <v>1741</v>
      </c>
      <c r="T434" s="220">
        <f t="shared" si="60"/>
        <v>44907</v>
      </c>
      <c r="U434" s="212"/>
    </row>
    <row r="435" spans="1:36" s="209" customFormat="1" ht="31.5" x14ac:dyDescent="0.25">
      <c r="A435" s="213" t="s">
        <v>2377</v>
      </c>
      <c r="B435" s="284" t="s">
        <v>1742</v>
      </c>
      <c r="C435" s="220">
        <v>44907</v>
      </c>
      <c r="D435" s="215" t="s">
        <v>404</v>
      </c>
      <c r="E435" s="217">
        <v>5000000</v>
      </c>
      <c r="F435" s="217">
        <v>3750</v>
      </c>
      <c r="G435" s="217">
        <v>0</v>
      </c>
      <c r="H435" s="217">
        <v>0</v>
      </c>
      <c r="I435" s="217">
        <v>27000</v>
      </c>
      <c r="J435" s="217">
        <v>0</v>
      </c>
      <c r="K435" s="217">
        <f t="shared" si="53"/>
        <v>30750</v>
      </c>
      <c r="L435" s="217">
        <f t="shared" si="54"/>
        <v>3750</v>
      </c>
      <c r="M435" s="217">
        <f t="shared" si="55"/>
        <v>0</v>
      </c>
      <c r="N435" s="217">
        <f t="shared" si="56"/>
        <v>0</v>
      </c>
      <c r="O435" s="217">
        <f t="shared" si="57"/>
        <v>27000</v>
      </c>
      <c r="P435" s="217">
        <f t="shared" si="58"/>
        <v>0</v>
      </c>
      <c r="Q435" s="217">
        <f t="shared" si="59"/>
        <v>30750</v>
      </c>
      <c r="R435" s="280" t="s">
        <v>424</v>
      </c>
      <c r="S435" s="217" t="s">
        <v>1743</v>
      </c>
      <c r="T435" s="220">
        <f t="shared" si="60"/>
        <v>44907</v>
      </c>
      <c r="U435" s="212"/>
    </row>
    <row r="436" spans="1:36" s="209" customFormat="1" ht="31.5" x14ac:dyDescent="0.25">
      <c r="A436" s="213" t="s">
        <v>2378</v>
      </c>
      <c r="B436" s="284" t="s">
        <v>1744</v>
      </c>
      <c r="C436" s="220">
        <v>44907</v>
      </c>
      <c r="D436" s="215" t="s">
        <v>404</v>
      </c>
      <c r="E436" s="217">
        <v>5000000</v>
      </c>
      <c r="F436" s="217">
        <v>3750</v>
      </c>
      <c r="G436" s="217">
        <v>0</v>
      </c>
      <c r="H436" s="217">
        <v>0</v>
      </c>
      <c r="I436" s="217">
        <v>27000</v>
      </c>
      <c r="J436" s="217">
        <v>0</v>
      </c>
      <c r="K436" s="217">
        <f t="shared" si="53"/>
        <v>30750</v>
      </c>
      <c r="L436" s="217">
        <f t="shared" si="54"/>
        <v>3750</v>
      </c>
      <c r="M436" s="217">
        <f t="shared" si="55"/>
        <v>0</v>
      </c>
      <c r="N436" s="217">
        <f t="shared" si="56"/>
        <v>0</v>
      </c>
      <c r="O436" s="217">
        <f t="shared" si="57"/>
        <v>27000</v>
      </c>
      <c r="P436" s="217">
        <f t="shared" si="58"/>
        <v>0</v>
      </c>
      <c r="Q436" s="217">
        <f t="shared" si="59"/>
        <v>30750</v>
      </c>
      <c r="R436" s="280" t="s">
        <v>424</v>
      </c>
      <c r="S436" s="217" t="s">
        <v>1745</v>
      </c>
      <c r="T436" s="220">
        <f t="shared" si="60"/>
        <v>44907</v>
      </c>
      <c r="U436" s="212"/>
    </row>
    <row r="437" spans="1:36" s="209" customFormat="1" ht="31.5" x14ac:dyDescent="0.25">
      <c r="A437" s="213" t="s">
        <v>2379</v>
      </c>
      <c r="B437" s="284" t="s">
        <v>1746</v>
      </c>
      <c r="C437" s="220">
        <v>44907</v>
      </c>
      <c r="D437" s="215" t="s">
        <v>404</v>
      </c>
      <c r="E437" s="217">
        <v>5000000</v>
      </c>
      <c r="F437" s="217">
        <v>3750</v>
      </c>
      <c r="G437" s="217">
        <v>0</v>
      </c>
      <c r="H437" s="217">
        <v>0</v>
      </c>
      <c r="I437" s="217">
        <v>27000</v>
      </c>
      <c r="J437" s="217">
        <v>0</v>
      </c>
      <c r="K437" s="217">
        <f t="shared" si="53"/>
        <v>30750</v>
      </c>
      <c r="L437" s="217">
        <f t="shared" si="54"/>
        <v>3750</v>
      </c>
      <c r="M437" s="217">
        <f t="shared" si="55"/>
        <v>0</v>
      </c>
      <c r="N437" s="217">
        <f t="shared" si="56"/>
        <v>0</v>
      </c>
      <c r="O437" s="217">
        <f t="shared" si="57"/>
        <v>27000</v>
      </c>
      <c r="P437" s="217">
        <f t="shared" si="58"/>
        <v>0</v>
      </c>
      <c r="Q437" s="217">
        <f t="shared" si="59"/>
        <v>30750</v>
      </c>
      <c r="R437" s="280" t="s">
        <v>424</v>
      </c>
      <c r="S437" s="217" t="s">
        <v>1747</v>
      </c>
      <c r="T437" s="220">
        <f t="shared" si="60"/>
        <v>44907</v>
      </c>
      <c r="U437" s="212"/>
    </row>
    <row r="438" spans="1:36" s="209" customFormat="1" ht="31.5" x14ac:dyDescent="0.25">
      <c r="A438" s="213" t="s">
        <v>2380</v>
      </c>
      <c r="B438" s="284" t="s">
        <v>1748</v>
      </c>
      <c r="C438" s="220">
        <v>44907</v>
      </c>
      <c r="D438" s="215" t="s">
        <v>404</v>
      </c>
      <c r="E438" s="217">
        <v>5000000</v>
      </c>
      <c r="F438" s="217">
        <v>3750</v>
      </c>
      <c r="G438" s="217">
        <v>0</v>
      </c>
      <c r="H438" s="217">
        <v>0</v>
      </c>
      <c r="I438" s="217">
        <v>27000</v>
      </c>
      <c r="J438" s="217">
        <v>0</v>
      </c>
      <c r="K438" s="217">
        <f t="shared" si="53"/>
        <v>30750</v>
      </c>
      <c r="L438" s="217">
        <f t="shared" si="54"/>
        <v>3750</v>
      </c>
      <c r="M438" s="217">
        <f t="shared" si="55"/>
        <v>0</v>
      </c>
      <c r="N438" s="217">
        <f t="shared" si="56"/>
        <v>0</v>
      </c>
      <c r="O438" s="217">
        <f t="shared" si="57"/>
        <v>27000</v>
      </c>
      <c r="P438" s="217">
        <f t="shared" si="58"/>
        <v>0</v>
      </c>
      <c r="Q438" s="217">
        <f t="shared" si="59"/>
        <v>30750</v>
      </c>
      <c r="R438" s="280" t="s">
        <v>424</v>
      </c>
      <c r="S438" s="217" t="s">
        <v>1749</v>
      </c>
      <c r="T438" s="220">
        <f t="shared" si="60"/>
        <v>44907</v>
      </c>
      <c r="U438" s="212"/>
    </row>
    <row r="439" spans="1:36" s="209" customFormat="1" ht="31.5" x14ac:dyDescent="0.25">
      <c r="A439" s="213" t="s">
        <v>2381</v>
      </c>
      <c r="B439" s="284" t="s">
        <v>1750</v>
      </c>
      <c r="C439" s="220">
        <v>44907</v>
      </c>
      <c r="D439" s="215" t="s">
        <v>404</v>
      </c>
      <c r="E439" s="217">
        <v>5000000</v>
      </c>
      <c r="F439" s="217">
        <v>3750</v>
      </c>
      <c r="G439" s="217">
        <v>0</v>
      </c>
      <c r="H439" s="217">
        <v>0</v>
      </c>
      <c r="I439" s="217">
        <v>27000</v>
      </c>
      <c r="J439" s="217">
        <v>0</v>
      </c>
      <c r="K439" s="217">
        <f t="shared" si="53"/>
        <v>30750</v>
      </c>
      <c r="L439" s="217">
        <f t="shared" si="54"/>
        <v>3750</v>
      </c>
      <c r="M439" s="217">
        <f t="shared" si="55"/>
        <v>0</v>
      </c>
      <c r="N439" s="217">
        <f t="shared" si="56"/>
        <v>0</v>
      </c>
      <c r="O439" s="217">
        <f t="shared" si="57"/>
        <v>27000</v>
      </c>
      <c r="P439" s="217">
        <f t="shared" si="58"/>
        <v>0</v>
      </c>
      <c r="Q439" s="217">
        <f t="shared" si="59"/>
        <v>30750</v>
      </c>
      <c r="R439" s="280" t="s">
        <v>424</v>
      </c>
      <c r="S439" s="217" t="s">
        <v>1751</v>
      </c>
      <c r="T439" s="220">
        <f t="shared" si="60"/>
        <v>44907</v>
      </c>
      <c r="U439" s="212"/>
    </row>
    <row r="440" spans="1:36" s="209" customFormat="1" ht="31.5" x14ac:dyDescent="0.25">
      <c r="A440" s="213" t="s">
        <v>2382</v>
      </c>
      <c r="B440" s="284" t="s">
        <v>1752</v>
      </c>
      <c r="C440" s="220">
        <v>44907</v>
      </c>
      <c r="D440" s="215" t="s">
        <v>404</v>
      </c>
      <c r="E440" s="217">
        <v>5000000</v>
      </c>
      <c r="F440" s="217">
        <v>3750</v>
      </c>
      <c r="G440" s="217">
        <v>0</v>
      </c>
      <c r="H440" s="217">
        <v>0</v>
      </c>
      <c r="I440" s="217">
        <v>27000</v>
      </c>
      <c r="J440" s="217">
        <v>0</v>
      </c>
      <c r="K440" s="217">
        <f t="shared" si="53"/>
        <v>30750</v>
      </c>
      <c r="L440" s="217">
        <f t="shared" si="54"/>
        <v>3750</v>
      </c>
      <c r="M440" s="217">
        <f t="shared" si="55"/>
        <v>0</v>
      </c>
      <c r="N440" s="217">
        <f t="shared" si="56"/>
        <v>0</v>
      </c>
      <c r="O440" s="217">
        <f t="shared" si="57"/>
        <v>27000</v>
      </c>
      <c r="P440" s="217">
        <f t="shared" si="58"/>
        <v>0</v>
      </c>
      <c r="Q440" s="217">
        <f t="shared" si="59"/>
        <v>30750</v>
      </c>
      <c r="R440" s="280" t="s">
        <v>424</v>
      </c>
      <c r="S440" s="217" t="s">
        <v>1753</v>
      </c>
      <c r="T440" s="220">
        <f t="shared" si="60"/>
        <v>44907</v>
      </c>
      <c r="U440" s="212"/>
    </row>
    <row r="441" spans="1:36" s="209" customFormat="1" ht="31.5" x14ac:dyDescent="0.25">
      <c r="A441" s="213" t="s">
        <v>2383</v>
      </c>
      <c r="B441" s="284" t="s">
        <v>1754</v>
      </c>
      <c r="C441" s="220">
        <v>44907</v>
      </c>
      <c r="D441" s="215" t="s">
        <v>404</v>
      </c>
      <c r="E441" s="217">
        <v>5000000</v>
      </c>
      <c r="F441" s="217">
        <v>3750</v>
      </c>
      <c r="G441" s="217">
        <v>0</v>
      </c>
      <c r="H441" s="217">
        <v>0</v>
      </c>
      <c r="I441" s="217">
        <v>27000</v>
      </c>
      <c r="J441" s="217">
        <v>0</v>
      </c>
      <c r="K441" s="217">
        <f t="shared" si="53"/>
        <v>30750</v>
      </c>
      <c r="L441" s="217">
        <f t="shared" si="54"/>
        <v>3750</v>
      </c>
      <c r="M441" s="217">
        <f t="shared" si="55"/>
        <v>0</v>
      </c>
      <c r="N441" s="217">
        <f t="shared" si="56"/>
        <v>0</v>
      </c>
      <c r="O441" s="217">
        <f t="shared" si="57"/>
        <v>27000</v>
      </c>
      <c r="P441" s="217">
        <f t="shared" si="58"/>
        <v>0</v>
      </c>
      <c r="Q441" s="217">
        <f t="shared" si="59"/>
        <v>30750</v>
      </c>
      <c r="R441" s="280" t="s">
        <v>424</v>
      </c>
      <c r="S441" s="217" t="s">
        <v>1755</v>
      </c>
      <c r="T441" s="220">
        <f t="shared" si="60"/>
        <v>44907</v>
      </c>
      <c r="U441" s="212"/>
    </row>
    <row r="442" spans="1:36" s="209" customFormat="1" ht="31.5" x14ac:dyDescent="0.25">
      <c r="A442" s="213" t="s">
        <v>2384</v>
      </c>
      <c r="B442" s="284" t="s">
        <v>1756</v>
      </c>
      <c r="C442" s="220">
        <v>44907</v>
      </c>
      <c r="D442" s="215" t="s">
        <v>404</v>
      </c>
      <c r="E442" s="217">
        <v>5000000</v>
      </c>
      <c r="F442" s="217">
        <v>3750</v>
      </c>
      <c r="G442" s="217">
        <v>0</v>
      </c>
      <c r="H442" s="217">
        <v>0</v>
      </c>
      <c r="I442" s="217">
        <v>27000</v>
      </c>
      <c r="J442" s="217">
        <v>0</v>
      </c>
      <c r="K442" s="217">
        <f t="shared" ref="K442" si="61">SUM(F442+G442+H442+I442+J442)</f>
        <v>30750</v>
      </c>
      <c r="L442" s="217">
        <f t="shared" ref="L442" si="62">SUM(F442)</f>
        <v>3750</v>
      </c>
      <c r="M442" s="217">
        <f t="shared" ref="M442:M443" si="63">SUM(G442)</f>
        <v>0</v>
      </c>
      <c r="N442" s="217">
        <f t="shared" ref="N442:N443" si="64">SUM(H442)</f>
        <v>0</v>
      </c>
      <c r="O442" s="217">
        <f t="shared" ref="O442:O443" si="65">SUM(I442)</f>
        <v>27000</v>
      </c>
      <c r="P442" s="217">
        <f t="shared" ref="P442:Q443" si="66">SUM(J442)</f>
        <v>0</v>
      </c>
      <c r="Q442" s="217">
        <f t="shared" si="66"/>
        <v>30750</v>
      </c>
      <c r="R442" s="280" t="s">
        <v>424</v>
      </c>
      <c r="S442" s="217" t="s">
        <v>1757</v>
      </c>
      <c r="T442" s="220">
        <f t="shared" ref="T442" si="67">SUM(C442)</f>
        <v>44907</v>
      </c>
      <c r="U442" s="212"/>
    </row>
    <row r="443" spans="1:36" s="211" customFormat="1" ht="24" customHeight="1" x14ac:dyDescent="0.25">
      <c r="A443" s="238"/>
      <c r="B443" s="239"/>
      <c r="C443" s="240"/>
      <c r="D443" s="238"/>
      <c r="E443" s="293">
        <f>SUM(E185:E442)</f>
        <v>902768900</v>
      </c>
      <c r="F443" s="293">
        <v>6554090</v>
      </c>
      <c r="G443" s="293">
        <v>0</v>
      </c>
      <c r="H443" s="293">
        <v>4727020</v>
      </c>
      <c r="I443" s="293">
        <v>6909010</v>
      </c>
      <c r="J443" s="293">
        <v>25192982</v>
      </c>
      <c r="K443" s="217">
        <v>43383102</v>
      </c>
      <c r="L443" s="293">
        <f>SUM(F443)</f>
        <v>6554090</v>
      </c>
      <c r="M443" s="293">
        <f t="shared" si="63"/>
        <v>0</v>
      </c>
      <c r="N443" s="293">
        <f t="shared" si="64"/>
        <v>4727020</v>
      </c>
      <c r="O443" s="293">
        <f t="shared" si="65"/>
        <v>6909010</v>
      </c>
      <c r="P443" s="293">
        <f t="shared" si="66"/>
        <v>25192982</v>
      </c>
      <c r="Q443" s="293">
        <f t="shared" si="66"/>
        <v>43383102</v>
      </c>
      <c r="R443" s="222"/>
      <c r="S443" s="233"/>
      <c r="T443" s="233"/>
      <c r="U443" s="294"/>
    </row>
    <row r="444" spans="1:36" s="209" customFormat="1" x14ac:dyDescent="0.25">
      <c r="A444" s="210"/>
      <c r="B444" s="211"/>
      <c r="C444" s="211"/>
      <c r="D444" s="211"/>
      <c r="E444" s="281"/>
      <c r="F444" s="281"/>
      <c r="G444" s="281"/>
      <c r="H444" s="281"/>
      <c r="I444" s="281"/>
      <c r="J444" s="281"/>
      <c r="K444" s="281"/>
      <c r="L444" s="281"/>
      <c r="M444" s="281"/>
      <c r="N444" s="281"/>
      <c r="O444" s="281"/>
      <c r="P444" s="281"/>
      <c r="Q444" s="281"/>
      <c r="R444" s="281"/>
      <c r="S444" s="211"/>
      <c r="T444" s="211"/>
      <c r="U444" s="212"/>
    </row>
    <row r="445" spans="1:36" s="209" customFormat="1" x14ac:dyDescent="0.25">
      <c r="A445" s="210"/>
      <c r="B445" s="211"/>
      <c r="C445" s="211"/>
      <c r="D445" s="211"/>
      <c r="E445" s="281"/>
      <c r="F445" s="281"/>
      <c r="G445" s="281"/>
      <c r="H445" s="281"/>
      <c r="I445" s="281"/>
      <c r="J445" s="281"/>
      <c r="K445" s="281"/>
      <c r="L445" s="281"/>
      <c r="M445" s="281"/>
      <c r="N445" s="281"/>
      <c r="O445" s="281"/>
      <c r="P445" s="281"/>
      <c r="Q445" s="281"/>
      <c r="R445" s="281"/>
      <c r="S445" s="211"/>
      <c r="T445" s="211"/>
      <c r="U445" s="212"/>
    </row>
    <row r="447" spans="1:36" s="28" customFormat="1" ht="16.5" customHeight="1" x14ac:dyDescent="0.25">
      <c r="A447" s="171"/>
      <c r="B447" s="400" t="s">
        <v>41</v>
      </c>
      <c r="C447" s="400"/>
      <c r="D447" s="171"/>
      <c r="E447" s="282"/>
      <c r="F447" s="282"/>
      <c r="G447" s="282"/>
      <c r="H447" s="282"/>
      <c r="I447" s="282"/>
      <c r="J447" s="282"/>
      <c r="K447" s="282"/>
      <c r="L447" s="282"/>
      <c r="M447" s="455" t="s">
        <v>2918</v>
      </c>
      <c r="N447" s="455"/>
      <c r="O447" s="455"/>
      <c r="P447" s="455"/>
      <c r="Q447" s="455"/>
      <c r="R447" s="276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J447" s="24"/>
    </row>
    <row r="448" spans="1:36" s="28" customFormat="1" ht="15" customHeight="1" x14ac:dyDescent="0.3">
      <c r="A448" s="171"/>
      <c r="B448" s="402" t="s">
        <v>810</v>
      </c>
      <c r="C448" s="402"/>
      <c r="D448" s="171"/>
      <c r="E448" s="282"/>
      <c r="F448" s="282"/>
      <c r="G448" s="282"/>
      <c r="H448" s="282"/>
      <c r="I448" s="282"/>
      <c r="J448" s="282"/>
      <c r="K448" s="282"/>
      <c r="L448" s="282"/>
      <c r="M448" s="455" t="s">
        <v>53</v>
      </c>
      <c r="N448" s="455"/>
      <c r="O448" s="455"/>
      <c r="P448" s="455"/>
      <c r="Q448" s="455"/>
      <c r="R448" s="276"/>
      <c r="S448" s="24"/>
      <c r="T448" s="24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J448" s="25"/>
    </row>
    <row r="449" spans="1:36" s="28" customFormat="1" ht="16.5" customHeight="1" x14ac:dyDescent="0.3">
      <c r="A449" s="171"/>
      <c r="B449" s="234"/>
      <c r="C449" s="234"/>
      <c r="D449" s="171"/>
      <c r="E449" s="282"/>
      <c r="F449" s="282"/>
      <c r="G449" s="282"/>
      <c r="H449" s="282"/>
      <c r="I449" s="282"/>
      <c r="J449" s="282"/>
      <c r="K449" s="282"/>
      <c r="L449" s="282"/>
      <c r="M449" s="282"/>
      <c r="N449" s="276"/>
      <c r="O449" s="276"/>
      <c r="P449" s="276"/>
      <c r="Q449" s="276"/>
      <c r="R449" s="276"/>
      <c r="S449" s="24"/>
      <c r="T449" s="24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J449" s="25"/>
    </row>
    <row r="450" spans="1:36" s="19" customFormat="1" ht="12.75" customHeight="1" x14ac:dyDescent="0.3">
      <c r="A450" s="171"/>
      <c r="B450" s="234"/>
      <c r="C450" s="234"/>
      <c r="D450" s="171"/>
      <c r="E450" s="282"/>
      <c r="F450" s="282"/>
      <c r="G450" s="282"/>
      <c r="H450" s="282"/>
      <c r="I450" s="282"/>
      <c r="J450" s="282"/>
      <c r="K450" s="282"/>
      <c r="L450" s="282"/>
      <c r="M450" s="282"/>
      <c r="N450" s="276"/>
      <c r="O450" s="276"/>
      <c r="P450" s="276"/>
      <c r="Q450" s="276"/>
      <c r="R450" s="276"/>
      <c r="S450" s="24"/>
      <c r="T450" s="24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J450" s="25"/>
    </row>
    <row r="451" spans="1:36" s="19" customFormat="1" ht="15" customHeight="1" x14ac:dyDescent="0.3">
      <c r="A451" s="171"/>
      <c r="B451" s="234"/>
      <c r="C451" s="234"/>
      <c r="D451" s="171"/>
      <c r="E451" s="282"/>
      <c r="F451" s="282"/>
      <c r="G451" s="282"/>
      <c r="H451" s="282"/>
      <c r="I451" s="282"/>
      <c r="J451" s="282"/>
      <c r="K451" s="282"/>
      <c r="L451" s="282"/>
      <c r="M451" s="282"/>
      <c r="N451" s="276"/>
      <c r="O451" s="276"/>
      <c r="P451" s="276"/>
      <c r="Q451" s="276"/>
      <c r="R451" s="276"/>
      <c r="S451" s="24"/>
      <c r="T451" s="24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J451" s="25"/>
    </row>
    <row r="452" spans="1:36" s="19" customFormat="1" ht="15" customHeight="1" x14ac:dyDescent="0.3">
      <c r="A452" s="171"/>
      <c r="B452" s="404" t="s">
        <v>1238</v>
      </c>
      <c r="C452" s="404"/>
      <c r="D452" s="171"/>
      <c r="E452" s="282"/>
      <c r="F452" s="282"/>
      <c r="G452" s="282"/>
      <c r="H452" s="282"/>
      <c r="I452" s="282"/>
      <c r="J452" s="282"/>
      <c r="K452" s="282"/>
      <c r="L452" s="282"/>
      <c r="M452" s="456" t="s">
        <v>1241</v>
      </c>
      <c r="N452" s="456"/>
      <c r="O452" s="456"/>
      <c r="P452" s="456"/>
      <c r="Q452" s="456"/>
      <c r="R452" s="276"/>
      <c r="S452" s="24"/>
      <c r="T452" s="24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J452" s="25"/>
    </row>
    <row r="453" spans="1:36" s="19" customFormat="1" ht="15" customHeight="1" x14ac:dyDescent="0.3">
      <c r="A453" s="171"/>
      <c r="B453" s="406" t="s">
        <v>1239</v>
      </c>
      <c r="C453" s="406"/>
      <c r="D453" s="171"/>
      <c r="E453" s="282"/>
      <c r="F453" s="282"/>
      <c r="G453" s="282"/>
      <c r="H453" s="282"/>
      <c r="I453" s="282"/>
      <c r="J453" s="282"/>
      <c r="K453" s="282"/>
      <c r="L453" s="282"/>
      <c r="M453" s="282"/>
      <c r="N453" s="454" t="s">
        <v>1242</v>
      </c>
      <c r="O453" s="454"/>
      <c r="P453" s="454"/>
      <c r="Q453" s="283"/>
      <c r="R453" s="276"/>
      <c r="S453" s="24"/>
      <c r="T453" s="24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J453" s="25"/>
    </row>
    <row r="454" spans="1:36" ht="18.75" x14ac:dyDescent="0.3">
      <c r="B454" s="408"/>
      <c r="C454" s="408"/>
    </row>
  </sheetData>
  <mergeCells count="29">
    <mergeCell ref="S13:S14"/>
    <mergeCell ref="U13:U14"/>
    <mergeCell ref="F13:J13"/>
    <mergeCell ref="K13:K14"/>
    <mergeCell ref="L13:P13"/>
    <mergeCell ref="Q13:Q14"/>
    <mergeCell ref="R13:R14"/>
    <mergeCell ref="A13:A14"/>
    <mergeCell ref="B13:B14"/>
    <mergeCell ref="C13:C14"/>
    <mergeCell ref="D13:D14"/>
    <mergeCell ref="E13:E14"/>
    <mergeCell ref="B454:C454"/>
    <mergeCell ref="N453:P453"/>
    <mergeCell ref="M447:Q447"/>
    <mergeCell ref="B447:C447"/>
    <mergeCell ref="B448:C448"/>
    <mergeCell ref="B452:C452"/>
    <mergeCell ref="B453:C453"/>
    <mergeCell ref="M452:Q452"/>
    <mergeCell ref="M448:Q448"/>
    <mergeCell ref="A7:AJ7"/>
    <mergeCell ref="C10:D10"/>
    <mergeCell ref="C11:H11"/>
    <mergeCell ref="A1:AJ1"/>
    <mergeCell ref="A2:AJ2"/>
    <mergeCell ref="A3:AJ3"/>
    <mergeCell ref="A4:AJ4"/>
    <mergeCell ref="A6:AJ6"/>
  </mergeCells>
  <pageMargins left="0.23622047244094491" right="0.23622047244094491" top="0.74803149606299213" bottom="0.74803149606299213" header="0.31496062992125984" footer="0.31496062992125984"/>
  <pageSetup paperSize="14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zoomScaleNormal="100" zoomScaleSheetLayoutView="65" workbookViewId="0">
      <pane ySplit="15" topLeftCell="A16" activePane="bottomLeft" state="frozen"/>
      <selection pane="bottomLeft" activeCell="B31" sqref="B31:C31"/>
    </sheetView>
  </sheetViews>
  <sheetFormatPr defaultColWidth="9.140625" defaultRowHeight="15" x14ac:dyDescent="0.25"/>
  <cols>
    <col min="1" max="1" width="4.28515625" style="30" customWidth="1"/>
    <col min="2" max="2" width="47.85546875" style="30" customWidth="1"/>
    <col min="3" max="3" width="10" style="30" customWidth="1"/>
    <col min="4" max="4" width="17.42578125" style="30" customWidth="1"/>
    <col min="5" max="5" width="14" style="30" customWidth="1"/>
    <col min="6" max="6" width="12" style="30" customWidth="1"/>
    <col min="7" max="7" width="9.85546875" style="30" customWidth="1"/>
    <col min="8" max="8" width="8.7109375" style="30" customWidth="1"/>
    <col min="9" max="9" width="7.7109375" style="30" customWidth="1"/>
    <col min="10" max="10" width="8.85546875" style="30" customWidth="1"/>
    <col min="11" max="11" width="13" style="30" customWidth="1"/>
    <col min="12" max="12" width="17" style="30" customWidth="1"/>
    <col min="13" max="13" width="8.5703125" style="30" customWidth="1"/>
    <col min="14" max="14" width="7.85546875" style="30" customWidth="1"/>
    <col min="15" max="15" width="9" style="30" customWidth="1"/>
    <col min="16" max="16" width="8.42578125" style="30" customWidth="1"/>
    <col min="17" max="17" width="11.140625" style="30" customWidth="1"/>
    <col min="18" max="18" width="17.42578125" style="30" customWidth="1"/>
    <col min="19" max="19" width="16.28515625" style="30" customWidth="1"/>
    <col min="20" max="20" width="10.7109375" style="30" customWidth="1"/>
    <col min="21" max="21" width="4.7109375" style="35" customWidth="1"/>
    <col min="22" max="16384" width="9.140625" style="30"/>
  </cols>
  <sheetData>
    <row r="1" spans="1:36" ht="31.15" x14ac:dyDescent="0.6">
      <c r="A1" s="430" t="s">
        <v>1243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1:36" ht="31.15" x14ac:dyDescent="0.6">
      <c r="A2" s="430" t="s">
        <v>1244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</row>
    <row r="3" spans="1:36" ht="31.15" x14ac:dyDescent="0.6">
      <c r="A3" s="430" t="s">
        <v>1245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</row>
    <row r="4" spans="1:36" ht="31.15" x14ac:dyDescent="0.6">
      <c r="A4" s="430" t="s">
        <v>1246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</row>
    <row r="5" spans="1:36" ht="31.15" x14ac:dyDescent="0.6">
      <c r="A5" s="235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165"/>
      <c r="AB5" s="165"/>
      <c r="AC5" s="165"/>
      <c r="AD5" s="165"/>
      <c r="AE5" s="165"/>
      <c r="AF5" s="165"/>
      <c r="AG5" s="165"/>
      <c r="AH5" s="165"/>
      <c r="AI5" s="165"/>
      <c r="AJ5" s="165"/>
    </row>
    <row r="6" spans="1:36" ht="15.6" x14ac:dyDescent="0.3">
      <c r="A6" s="428" t="s">
        <v>100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</row>
    <row r="7" spans="1:36" ht="15.6" x14ac:dyDescent="0.3">
      <c r="A7" s="428" t="s">
        <v>101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</row>
    <row r="8" spans="1:36" ht="14.45" x14ac:dyDescent="0.3">
      <c r="A8" s="3" t="s">
        <v>0</v>
      </c>
      <c r="B8" s="3"/>
      <c r="C8" s="429" t="s">
        <v>1251</v>
      </c>
      <c r="D8" s="429"/>
      <c r="E8" s="160"/>
      <c r="F8" s="160"/>
      <c r="G8" s="160"/>
      <c r="H8" s="160"/>
      <c r="I8" s="5"/>
      <c r="J8" s="5"/>
      <c r="K8" s="5"/>
      <c r="L8" s="5"/>
      <c r="M8" s="5"/>
    </row>
    <row r="9" spans="1:36" ht="14.45" x14ac:dyDescent="0.3">
      <c r="A9" s="3" t="s">
        <v>1</v>
      </c>
      <c r="B9" s="3"/>
      <c r="C9" s="429" t="s">
        <v>1254</v>
      </c>
      <c r="D9" s="429"/>
      <c r="E9" s="429"/>
      <c r="F9" s="429"/>
      <c r="G9" s="429"/>
      <c r="H9" s="429"/>
      <c r="I9" s="5"/>
      <c r="J9" s="5"/>
      <c r="K9" s="5"/>
      <c r="L9" s="5"/>
      <c r="M9" s="5"/>
    </row>
    <row r="10" spans="1:36" ht="14.45" x14ac:dyDescent="0.3">
      <c r="A10" s="3" t="s">
        <v>74</v>
      </c>
      <c r="B10" s="3"/>
      <c r="C10" s="4" t="s">
        <v>98</v>
      </c>
      <c r="D10" s="3"/>
    </row>
    <row r="11" spans="1:36" ht="14.45" x14ac:dyDescent="0.3">
      <c r="A11" s="3"/>
      <c r="B11" s="3"/>
      <c r="C11" s="4"/>
      <c r="D11" s="3"/>
    </row>
    <row r="12" spans="1:36" ht="14.45" x14ac:dyDescent="0.3">
      <c r="A12" s="3"/>
      <c r="B12" s="3"/>
      <c r="C12" s="4"/>
      <c r="D12" s="3"/>
    </row>
    <row r="13" spans="1:36" x14ac:dyDescent="0.25">
      <c r="A13" s="463" t="s">
        <v>3</v>
      </c>
      <c r="B13" s="463" t="s">
        <v>54</v>
      </c>
      <c r="C13" s="471" t="s">
        <v>71</v>
      </c>
      <c r="D13" s="463" t="s">
        <v>55</v>
      </c>
      <c r="E13" s="463" t="s">
        <v>56</v>
      </c>
      <c r="F13" s="473" t="s">
        <v>57</v>
      </c>
      <c r="G13" s="474"/>
      <c r="H13" s="474"/>
      <c r="I13" s="474"/>
      <c r="J13" s="474"/>
      <c r="K13" s="463" t="s">
        <v>58</v>
      </c>
      <c r="L13" s="473" t="s">
        <v>59</v>
      </c>
      <c r="M13" s="474"/>
      <c r="N13" s="474"/>
      <c r="O13" s="474"/>
      <c r="P13" s="474"/>
      <c r="Q13" s="463" t="s">
        <v>58</v>
      </c>
      <c r="R13" s="463" t="s">
        <v>78</v>
      </c>
      <c r="S13" s="463" t="s">
        <v>60</v>
      </c>
      <c r="T13" s="42" t="s">
        <v>19</v>
      </c>
      <c r="U13" s="463" t="s">
        <v>61</v>
      </c>
    </row>
    <row r="14" spans="1:36" x14ac:dyDescent="0.25">
      <c r="A14" s="463"/>
      <c r="B14" s="463"/>
      <c r="C14" s="472"/>
      <c r="D14" s="463"/>
      <c r="E14" s="463"/>
      <c r="F14" s="39" t="s">
        <v>62</v>
      </c>
      <c r="G14" s="39" t="s">
        <v>63</v>
      </c>
      <c r="H14" s="39" t="s">
        <v>64</v>
      </c>
      <c r="I14" s="39" t="s">
        <v>65</v>
      </c>
      <c r="J14" s="39" t="s">
        <v>66</v>
      </c>
      <c r="K14" s="463"/>
      <c r="L14" s="39" t="s">
        <v>62</v>
      </c>
      <c r="M14" s="39" t="s">
        <v>63</v>
      </c>
      <c r="N14" s="39" t="s">
        <v>64</v>
      </c>
      <c r="O14" s="39" t="s">
        <v>65</v>
      </c>
      <c r="P14" s="39" t="s">
        <v>66</v>
      </c>
      <c r="Q14" s="463"/>
      <c r="R14" s="463"/>
      <c r="S14" s="463"/>
      <c r="T14" s="43">
        <v>2022</v>
      </c>
      <c r="U14" s="463"/>
    </row>
    <row r="15" spans="1:36" s="32" customFormat="1" ht="14.45" x14ac:dyDescent="0.3">
      <c r="A15" s="40">
        <v>1</v>
      </c>
      <c r="B15" s="41">
        <v>2</v>
      </c>
      <c r="C15" s="41">
        <v>3</v>
      </c>
      <c r="D15" s="41">
        <v>4</v>
      </c>
      <c r="E15" s="41">
        <v>5</v>
      </c>
      <c r="F15" s="41">
        <v>6</v>
      </c>
      <c r="G15" s="41">
        <v>7</v>
      </c>
      <c r="H15" s="41">
        <v>8</v>
      </c>
      <c r="I15" s="41">
        <v>9</v>
      </c>
      <c r="J15" s="41">
        <v>10</v>
      </c>
      <c r="K15" s="41">
        <v>12</v>
      </c>
      <c r="L15" s="41">
        <v>13</v>
      </c>
      <c r="M15" s="41">
        <v>14</v>
      </c>
      <c r="N15" s="41">
        <v>15</v>
      </c>
      <c r="O15" s="41">
        <v>16</v>
      </c>
      <c r="P15" s="41">
        <v>17</v>
      </c>
      <c r="Q15" s="41">
        <v>19</v>
      </c>
      <c r="R15" s="41">
        <v>20</v>
      </c>
      <c r="S15" s="41">
        <v>21</v>
      </c>
      <c r="T15" s="41">
        <v>22</v>
      </c>
      <c r="U15" s="41">
        <v>23</v>
      </c>
    </row>
    <row r="16" spans="1:36" s="32" customFormat="1" x14ac:dyDescent="0.25">
      <c r="A16" s="475">
        <v>1</v>
      </c>
      <c r="B16" s="477" t="s">
        <v>934</v>
      </c>
      <c r="C16" s="465">
        <v>44817</v>
      </c>
      <c r="D16" s="479" t="s">
        <v>404</v>
      </c>
      <c r="E16" s="467">
        <v>28380000</v>
      </c>
      <c r="F16" s="467">
        <v>1249000</v>
      </c>
      <c r="G16" s="467">
        <v>0</v>
      </c>
      <c r="H16" s="467">
        <v>0</v>
      </c>
      <c r="I16" s="467">
        <v>0</v>
      </c>
      <c r="J16" s="467">
        <v>0</v>
      </c>
      <c r="K16" s="467">
        <f>SUM(F16:J18)</f>
        <v>1249000</v>
      </c>
      <c r="L16" s="467">
        <f>F16</f>
        <v>1249000</v>
      </c>
      <c r="M16" s="467">
        <f>G16</f>
        <v>0</v>
      </c>
      <c r="N16" s="467">
        <f>H16</f>
        <v>0</v>
      </c>
      <c r="O16" s="467">
        <f>I16</f>
        <v>0</v>
      </c>
      <c r="P16" s="467">
        <f>J16</f>
        <v>0</v>
      </c>
      <c r="Q16" s="467">
        <f>SUM(L16:P18)</f>
        <v>1249000</v>
      </c>
      <c r="R16" s="469" t="s">
        <v>424</v>
      </c>
      <c r="S16" s="37"/>
      <c r="T16" s="465">
        <f>C16</f>
        <v>44817</v>
      </c>
      <c r="U16" s="467"/>
    </row>
    <row r="17" spans="1:36" s="32" customFormat="1" x14ac:dyDescent="0.25">
      <c r="A17" s="476"/>
      <c r="B17" s="478"/>
      <c r="C17" s="466"/>
      <c r="D17" s="480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70"/>
      <c r="S17" s="127" t="s">
        <v>405</v>
      </c>
      <c r="T17" s="466"/>
      <c r="U17" s="468"/>
    </row>
    <row r="18" spans="1:36" s="32" customFormat="1" x14ac:dyDescent="0.25">
      <c r="A18" s="476"/>
      <c r="B18" s="478"/>
      <c r="C18" s="466"/>
      <c r="D18" s="481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70"/>
      <c r="S18" s="38"/>
      <c r="T18" s="466"/>
      <c r="U18" s="468"/>
    </row>
    <row r="19" spans="1:36" s="32" customFormat="1" ht="30" customHeight="1" x14ac:dyDescent="0.25">
      <c r="A19" s="475"/>
      <c r="B19" s="477"/>
      <c r="C19" s="465"/>
      <c r="D19" s="479"/>
      <c r="E19" s="467"/>
      <c r="F19" s="467"/>
      <c r="G19" s="467"/>
      <c r="H19" s="467"/>
      <c r="I19" s="467"/>
      <c r="J19" s="467"/>
      <c r="K19" s="467"/>
      <c r="L19" s="467"/>
      <c r="M19" s="467"/>
      <c r="N19" s="467"/>
      <c r="O19" s="467"/>
      <c r="P19" s="467"/>
      <c r="Q19" s="467"/>
      <c r="R19" s="491"/>
      <c r="S19" s="491"/>
      <c r="T19" s="465"/>
      <c r="U19" s="467"/>
    </row>
    <row r="20" spans="1:36" s="32" customFormat="1" ht="30" customHeight="1" x14ac:dyDescent="0.25">
      <c r="A20" s="487"/>
      <c r="B20" s="488"/>
      <c r="C20" s="489"/>
      <c r="D20" s="481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2"/>
      <c r="T20" s="489"/>
      <c r="U20" s="490"/>
    </row>
    <row r="21" spans="1:36" s="32" customFormat="1" ht="30" customHeight="1" x14ac:dyDescent="0.25">
      <c r="A21" s="475"/>
      <c r="B21" s="477"/>
      <c r="C21" s="465"/>
      <c r="D21" s="479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91"/>
      <c r="S21" s="491"/>
      <c r="T21" s="465"/>
      <c r="U21" s="467"/>
    </row>
    <row r="22" spans="1:36" s="32" customFormat="1" ht="51.75" customHeight="1" x14ac:dyDescent="0.25">
      <c r="A22" s="487"/>
      <c r="B22" s="488"/>
      <c r="C22" s="489"/>
      <c r="D22" s="481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2"/>
      <c r="T22" s="489"/>
      <c r="U22" s="490"/>
    </row>
    <row r="23" spans="1:36" s="126" customFormat="1" ht="29.25" customHeight="1" x14ac:dyDescent="0.3">
      <c r="A23" s="484" t="s">
        <v>72</v>
      </c>
      <c r="B23" s="485"/>
      <c r="C23" s="485"/>
      <c r="D23" s="486"/>
      <c r="E23" s="123">
        <f>SUM(E16:E22)</f>
        <v>28380000</v>
      </c>
      <c r="F23" s="123">
        <f>SUM(F16:F22)</f>
        <v>1249000</v>
      </c>
      <c r="G23" s="123">
        <f t="shared" ref="G23:Q23" si="0">SUM(G16:G22)</f>
        <v>0</v>
      </c>
      <c r="H23" s="123">
        <f t="shared" si="0"/>
        <v>0</v>
      </c>
      <c r="I23" s="123">
        <f t="shared" si="0"/>
        <v>0</v>
      </c>
      <c r="J23" s="123">
        <f t="shared" si="0"/>
        <v>0</v>
      </c>
      <c r="K23" s="123">
        <f t="shared" si="0"/>
        <v>1249000</v>
      </c>
      <c r="L23" s="123">
        <f t="shared" si="0"/>
        <v>1249000</v>
      </c>
      <c r="M23" s="123">
        <f t="shared" si="0"/>
        <v>0</v>
      </c>
      <c r="N23" s="123">
        <f t="shared" si="0"/>
        <v>0</v>
      </c>
      <c r="O23" s="123">
        <f t="shared" si="0"/>
        <v>0</v>
      </c>
      <c r="P23" s="123">
        <f t="shared" si="0"/>
        <v>0</v>
      </c>
      <c r="Q23" s="123">
        <f t="shared" si="0"/>
        <v>1249000</v>
      </c>
      <c r="R23" s="124"/>
      <c r="S23" s="125"/>
      <c r="T23" s="124"/>
      <c r="U23" s="125"/>
    </row>
    <row r="24" spans="1:36" ht="14.45" x14ac:dyDescent="0.3">
      <c r="C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36" s="28" customFormat="1" ht="16.5" customHeight="1" x14ac:dyDescent="0.3">
      <c r="A25" s="74"/>
      <c r="B25" s="400" t="s">
        <v>41</v>
      </c>
      <c r="C25" s="400"/>
      <c r="D25" s="74"/>
      <c r="E25" s="74"/>
      <c r="F25" s="74"/>
      <c r="G25" s="74"/>
      <c r="H25" s="74"/>
      <c r="I25" s="74"/>
      <c r="J25" s="74"/>
      <c r="K25" s="74"/>
      <c r="L25" s="74"/>
      <c r="M25" s="482" t="s">
        <v>2918</v>
      </c>
      <c r="N25" s="482"/>
      <c r="O25" s="482"/>
      <c r="P25" s="482"/>
      <c r="Q25" s="482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J25" s="24"/>
    </row>
    <row r="26" spans="1:36" s="28" customFormat="1" ht="15" customHeight="1" x14ac:dyDescent="0.35">
      <c r="A26" s="73"/>
      <c r="B26" s="402" t="s">
        <v>810</v>
      </c>
      <c r="C26" s="402"/>
      <c r="D26" s="73"/>
      <c r="E26" s="73"/>
      <c r="F26" s="73"/>
      <c r="G26" s="73"/>
      <c r="H26" s="73"/>
      <c r="I26" s="73"/>
      <c r="J26" s="73"/>
      <c r="K26" s="73"/>
      <c r="L26" s="73"/>
      <c r="M26" s="482" t="s">
        <v>53</v>
      </c>
      <c r="N26" s="482"/>
      <c r="O26" s="482"/>
      <c r="P26" s="482"/>
      <c r="Q26" s="482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J26" s="25"/>
    </row>
    <row r="27" spans="1:36" s="28" customFormat="1" ht="16.5" customHeight="1" x14ac:dyDescent="0.35">
      <c r="A27" s="73"/>
      <c r="B27" s="234"/>
      <c r="C27" s="234"/>
      <c r="D27" s="73"/>
      <c r="E27" s="73"/>
      <c r="F27" s="73"/>
      <c r="G27" s="73"/>
      <c r="H27" s="73"/>
      <c r="I27" s="73"/>
      <c r="J27" s="73"/>
      <c r="K27" s="73"/>
      <c r="L27" s="73"/>
      <c r="M27" s="236"/>
      <c r="N27" s="24"/>
      <c r="O27" s="24"/>
      <c r="P27" s="24"/>
      <c r="Q27" s="24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J27" s="25"/>
    </row>
    <row r="28" spans="1:36" s="19" customFormat="1" ht="12.75" customHeight="1" x14ac:dyDescent="0.35">
      <c r="A28" s="73"/>
      <c r="B28" s="234"/>
      <c r="C28" s="234"/>
      <c r="D28" s="73"/>
      <c r="E28" s="73"/>
      <c r="F28" s="73"/>
      <c r="G28" s="73"/>
      <c r="H28" s="73"/>
      <c r="I28" s="73"/>
      <c r="J28" s="73"/>
      <c r="K28" s="73"/>
      <c r="L28" s="73"/>
      <c r="M28" s="236"/>
      <c r="N28" s="24"/>
      <c r="O28" s="24"/>
      <c r="P28" s="24"/>
      <c r="Q28" s="24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J28" s="25"/>
    </row>
    <row r="29" spans="1:36" s="19" customFormat="1" ht="15" customHeight="1" x14ac:dyDescent="0.35">
      <c r="A29" s="73"/>
      <c r="B29" s="234"/>
      <c r="C29" s="234"/>
      <c r="D29" s="73"/>
      <c r="E29" s="73"/>
      <c r="F29" s="73"/>
      <c r="G29" s="73"/>
      <c r="H29" s="73"/>
      <c r="I29" s="73"/>
      <c r="J29" s="73"/>
      <c r="K29" s="73"/>
      <c r="L29" s="73"/>
      <c r="M29" s="236"/>
      <c r="N29" s="24"/>
      <c r="O29" s="24"/>
      <c r="P29" s="24"/>
      <c r="Q29" s="24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J29" s="25"/>
    </row>
    <row r="30" spans="1:36" s="19" customFormat="1" ht="15" customHeight="1" x14ac:dyDescent="0.35">
      <c r="A30" s="73"/>
      <c r="B30" s="404" t="s">
        <v>1238</v>
      </c>
      <c r="C30" s="404"/>
      <c r="D30" s="73"/>
      <c r="E30" s="73"/>
      <c r="F30" s="73"/>
      <c r="G30" s="73"/>
      <c r="H30" s="73"/>
      <c r="I30" s="73"/>
      <c r="J30" s="73"/>
      <c r="K30" s="73"/>
      <c r="L30" s="73"/>
      <c r="M30" s="483" t="s">
        <v>1241</v>
      </c>
      <c r="N30" s="483"/>
      <c r="O30" s="483"/>
      <c r="P30" s="483"/>
      <c r="Q30" s="483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J30" s="25"/>
    </row>
    <row r="31" spans="1:36" s="19" customFormat="1" ht="15" customHeight="1" x14ac:dyDescent="0.35">
      <c r="A31" s="73"/>
      <c r="B31" s="406" t="s">
        <v>1239</v>
      </c>
      <c r="C31" s="406"/>
      <c r="D31" s="73"/>
      <c r="E31" s="73"/>
      <c r="F31" s="73"/>
      <c r="G31" s="73"/>
      <c r="H31" s="73"/>
      <c r="I31" s="73"/>
      <c r="J31" s="73"/>
      <c r="K31" s="73"/>
      <c r="L31" s="73"/>
      <c r="M31" s="236"/>
      <c r="N31" s="464" t="s">
        <v>1242</v>
      </c>
      <c r="O31" s="464"/>
      <c r="P31" s="464"/>
      <c r="Q31" s="188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J31" s="25"/>
    </row>
  </sheetData>
  <mergeCells count="91">
    <mergeCell ref="F19:F20"/>
    <mergeCell ref="G19:G20"/>
    <mergeCell ref="H19:H20"/>
    <mergeCell ref="I19:I20"/>
    <mergeCell ref="A19:A20"/>
    <mergeCell ref="B19:B20"/>
    <mergeCell ref="C19:C20"/>
    <mergeCell ref="D19:D20"/>
    <mergeCell ref="E19:E20"/>
    <mergeCell ref="S19:S20"/>
    <mergeCell ref="T19:T20"/>
    <mergeCell ref="U19:U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T21:T22"/>
    <mergeCell ref="U21:U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E21:E22"/>
    <mergeCell ref="F21:F22"/>
    <mergeCell ref="G21:G22"/>
    <mergeCell ref="H21:H22"/>
    <mergeCell ref="I21:I22"/>
    <mergeCell ref="B31:C31"/>
    <mergeCell ref="A23:D23"/>
    <mergeCell ref="B25:C25"/>
    <mergeCell ref="A21:A22"/>
    <mergeCell ref="B21:B22"/>
    <mergeCell ref="C21:C22"/>
    <mergeCell ref="D21:D22"/>
    <mergeCell ref="M25:Q25"/>
    <mergeCell ref="B26:C26"/>
    <mergeCell ref="M26:Q26"/>
    <mergeCell ref="B30:C30"/>
    <mergeCell ref="M30:Q30"/>
    <mergeCell ref="H16:H18"/>
    <mergeCell ref="I16:I18"/>
    <mergeCell ref="A16:A18"/>
    <mergeCell ref="B16:B18"/>
    <mergeCell ref="C16:C18"/>
    <mergeCell ref="D16:D18"/>
    <mergeCell ref="E16:E18"/>
    <mergeCell ref="F16:F18"/>
    <mergeCell ref="G16:G18"/>
    <mergeCell ref="A2:U2"/>
    <mergeCell ref="A1:U1"/>
    <mergeCell ref="A6:U6"/>
    <mergeCell ref="A7:U7"/>
    <mergeCell ref="A13:A14"/>
    <mergeCell ref="B13:B14"/>
    <mergeCell ref="C13:C14"/>
    <mergeCell ref="D13:D14"/>
    <mergeCell ref="E13:E14"/>
    <mergeCell ref="F13:J13"/>
    <mergeCell ref="K13:K14"/>
    <mergeCell ref="L13:P13"/>
    <mergeCell ref="Q13:Q14"/>
    <mergeCell ref="R13:R14"/>
    <mergeCell ref="S13:S14"/>
    <mergeCell ref="U13:U14"/>
    <mergeCell ref="N31:P31"/>
    <mergeCell ref="C8:D8"/>
    <mergeCell ref="C9:H9"/>
    <mergeCell ref="A4:U4"/>
    <mergeCell ref="A3:U3"/>
    <mergeCell ref="T16:T18"/>
    <mergeCell ref="U16:U18"/>
    <mergeCell ref="N16:N18"/>
    <mergeCell ref="O16:O18"/>
    <mergeCell ref="P16:P18"/>
    <mergeCell ref="Q16:Q18"/>
    <mergeCell ref="R16:R18"/>
    <mergeCell ref="M16:M18"/>
    <mergeCell ref="J16:J18"/>
    <mergeCell ref="K16:K18"/>
    <mergeCell ref="L16:L18"/>
  </mergeCells>
  <pageMargins left="0" right="0" top="0" bottom="0" header="0" footer="0"/>
  <pageSetup paperSize="14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4"/>
  <sheetViews>
    <sheetView zoomScaleNormal="100" zoomScaleSheetLayoutView="65" workbookViewId="0">
      <pane xSplit="2" ySplit="5" topLeftCell="E110" activePane="bottomRight" state="frozen"/>
      <selection pane="topRight" activeCell="C1" sqref="C1"/>
      <selection pane="bottomLeft" activeCell="A3" sqref="A3"/>
      <selection pane="bottomRight" activeCell="H121" sqref="H121"/>
    </sheetView>
  </sheetViews>
  <sheetFormatPr defaultColWidth="9.140625" defaultRowHeight="15" x14ac:dyDescent="0.25"/>
  <cols>
    <col min="1" max="1" width="4.28515625" style="35" customWidth="1"/>
    <col min="2" max="2" width="48.140625" style="30" customWidth="1"/>
    <col min="3" max="3" width="12.140625" style="30" customWidth="1"/>
    <col min="4" max="4" width="22.42578125" style="35" customWidth="1"/>
    <col min="5" max="5" width="17" style="30" customWidth="1"/>
    <col min="6" max="6" width="14" style="30" customWidth="1"/>
    <col min="7" max="7" width="11.7109375" style="30" customWidth="1"/>
    <col min="8" max="8" width="14.85546875" style="30" customWidth="1"/>
    <col min="9" max="9" width="17.7109375" style="30" customWidth="1"/>
    <col min="10" max="10" width="19.42578125" style="30" customWidth="1"/>
    <col min="11" max="11" width="18.28515625" style="30" customWidth="1"/>
    <col min="12" max="12" width="11.7109375" style="30" customWidth="1"/>
    <col min="13" max="13" width="21.7109375" style="35" customWidth="1"/>
    <col min="14" max="16384" width="9.140625" style="30"/>
  </cols>
  <sheetData>
    <row r="1" spans="1:36" ht="31.15" x14ac:dyDescent="0.6">
      <c r="A1" s="430" t="s">
        <v>1243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1:36" ht="31.15" x14ac:dyDescent="0.6">
      <c r="A2" s="430" t="s">
        <v>1244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</row>
    <row r="3" spans="1:36" ht="31.15" x14ac:dyDescent="0.6">
      <c r="A3" s="430" t="s">
        <v>1245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</row>
    <row r="4" spans="1:36" ht="31.15" x14ac:dyDescent="0.6">
      <c r="A4" s="430" t="s">
        <v>1246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</row>
    <row r="5" spans="1:36" ht="31.15" x14ac:dyDescent="0.6">
      <c r="A5" s="235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165"/>
      <c r="AB5" s="165"/>
      <c r="AC5" s="165"/>
      <c r="AD5" s="165"/>
      <c r="AE5" s="165"/>
      <c r="AF5" s="165"/>
      <c r="AG5" s="165"/>
      <c r="AH5" s="165"/>
      <c r="AI5" s="165"/>
      <c r="AJ5" s="165"/>
    </row>
    <row r="6" spans="1:36" s="19" customFormat="1" ht="15" customHeight="1" x14ac:dyDescent="0.35">
      <c r="A6" s="428" t="s">
        <v>73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1"/>
      <c r="O6" s="1"/>
      <c r="P6" s="1"/>
      <c r="Q6" s="1"/>
      <c r="R6" s="1"/>
      <c r="S6" s="25"/>
      <c r="T6" s="25"/>
      <c r="U6" s="25"/>
      <c r="V6" s="25"/>
      <c r="W6" s="25"/>
      <c r="AB6" s="25"/>
    </row>
    <row r="7" spans="1:36" s="19" customFormat="1" ht="15" customHeight="1" x14ac:dyDescent="0.35">
      <c r="A7" s="428" t="s">
        <v>101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1"/>
      <c r="O7" s="1"/>
      <c r="P7" s="1"/>
      <c r="Q7" s="1"/>
      <c r="R7" s="1"/>
      <c r="S7" s="25"/>
      <c r="T7" s="25"/>
      <c r="U7" s="25"/>
      <c r="V7" s="25"/>
      <c r="W7" s="25"/>
      <c r="AB7" s="25"/>
    </row>
    <row r="8" spans="1:36" s="19" customFormat="1" ht="15" customHeight="1" x14ac:dyDescent="0.35">
      <c r="A8" s="160" t="s">
        <v>0</v>
      </c>
      <c r="B8" s="3"/>
      <c r="C8" s="429" t="s">
        <v>1251</v>
      </c>
      <c r="D8" s="429"/>
      <c r="E8" s="160"/>
      <c r="F8" s="160"/>
      <c r="G8" s="160"/>
      <c r="H8" s="160"/>
      <c r="I8" s="5"/>
      <c r="J8" s="5"/>
      <c r="K8" s="5"/>
      <c r="L8" s="5"/>
      <c r="M8" s="5"/>
      <c r="N8" s="5"/>
      <c r="O8" s="5"/>
      <c r="P8" s="5"/>
      <c r="Q8" s="5"/>
      <c r="R8" s="5"/>
      <c r="S8" s="25"/>
      <c r="T8" s="25"/>
      <c r="U8" s="25"/>
      <c r="V8" s="25"/>
      <c r="W8" s="25"/>
      <c r="AB8" s="25"/>
    </row>
    <row r="9" spans="1:36" s="19" customFormat="1" ht="15" customHeight="1" x14ac:dyDescent="0.35">
      <c r="A9" s="160" t="s">
        <v>1</v>
      </c>
      <c r="B9" s="3"/>
      <c r="C9" s="429" t="s">
        <v>1254</v>
      </c>
      <c r="D9" s="429"/>
      <c r="E9" s="429"/>
      <c r="F9" s="429"/>
      <c r="G9" s="429"/>
      <c r="H9" s="429"/>
      <c r="I9" s="5"/>
      <c r="J9" s="5"/>
      <c r="K9" s="5"/>
      <c r="L9" s="5"/>
      <c r="M9" s="5"/>
      <c r="N9" s="5"/>
      <c r="O9" s="5"/>
      <c r="P9" s="5"/>
      <c r="Q9" s="5"/>
      <c r="R9" s="5"/>
      <c r="S9" s="25"/>
      <c r="T9" s="25"/>
      <c r="U9" s="25"/>
      <c r="V9" s="25"/>
      <c r="W9" s="25"/>
      <c r="AB9" s="25"/>
    </row>
    <row r="10" spans="1:36" ht="14.45" x14ac:dyDescent="0.3">
      <c r="A10" s="160" t="s">
        <v>74</v>
      </c>
      <c r="B10" s="3"/>
      <c r="C10" s="4" t="s">
        <v>76</v>
      </c>
      <c r="D10" s="160"/>
      <c r="M10" s="30"/>
    </row>
    <row r="11" spans="1:36" x14ac:dyDescent="0.25">
      <c r="A11" s="463" t="s">
        <v>3</v>
      </c>
      <c r="B11" s="463" t="s">
        <v>54</v>
      </c>
      <c r="C11" s="471" t="s">
        <v>71</v>
      </c>
      <c r="D11" s="463" t="s">
        <v>55</v>
      </c>
      <c r="E11" s="463" t="s">
        <v>56</v>
      </c>
      <c r="F11" s="493" t="s">
        <v>67</v>
      </c>
      <c r="G11" s="494"/>
      <c r="H11" s="495" t="s">
        <v>58</v>
      </c>
      <c r="I11" s="463" t="s">
        <v>68</v>
      </c>
      <c r="J11" s="495" t="s">
        <v>74</v>
      </c>
      <c r="K11" s="463" t="s">
        <v>77</v>
      </c>
      <c r="L11" s="42" t="s">
        <v>19</v>
      </c>
      <c r="M11" s="463" t="s">
        <v>61</v>
      </c>
    </row>
    <row r="12" spans="1:36" x14ac:dyDescent="0.25">
      <c r="A12" s="463"/>
      <c r="B12" s="463"/>
      <c r="C12" s="472"/>
      <c r="D12" s="463"/>
      <c r="E12" s="463"/>
      <c r="F12" s="207" t="s">
        <v>69</v>
      </c>
      <c r="G12" s="207" t="s">
        <v>70</v>
      </c>
      <c r="H12" s="496"/>
      <c r="I12" s="463"/>
      <c r="J12" s="496"/>
      <c r="K12" s="463"/>
      <c r="L12" s="43">
        <v>2022</v>
      </c>
      <c r="M12" s="463"/>
    </row>
    <row r="13" spans="1:36" ht="14.45" x14ac:dyDescent="0.3">
      <c r="A13" s="40">
        <v>1</v>
      </c>
      <c r="B13" s="41">
        <v>2</v>
      </c>
      <c r="C13" s="41">
        <v>3</v>
      </c>
      <c r="D13" s="41">
        <v>4</v>
      </c>
      <c r="E13" s="41">
        <v>5</v>
      </c>
      <c r="F13" s="41">
        <v>9</v>
      </c>
      <c r="G13" s="41"/>
      <c r="H13" s="41">
        <v>12</v>
      </c>
      <c r="I13" s="41">
        <v>20</v>
      </c>
      <c r="J13" s="41"/>
      <c r="K13" s="41">
        <v>21</v>
      </c>
      <c r="L13" s="41">
        <v>22</v>
      </c>
      <c r="M13" s="41">
        <v>23</v>
      </c>
      <c r="N13" s="32"/>
      <c r="O13" s="32"/>
      <c r="P13" s="32"/>
      <c r="Q13" s="32"/>
      <c r="R13" s="32"/>
    </row>
    <row r="14" spans="1:36" s="209" customFormat="1" ht="15.6" x14ac:dyDescent="0.3">
      <c r="A14" s="230" t="s">
        <v>426</v>
      </c>
      <c r="B14" s="223" t="s">
        <v>146</v>
      </c>
      <c r="C14" s="228">
        <v>44803</v>
      </c>
      <c r="D14" s="229" t="s">
        <v>758</v>
      </c>
      <c r="E14" s="224">
        <v>7400000</v>
      </c>
      <c r="F14" s="231">
        <v>175000</v>
      </c>
      <c r="G14" s="232">
        <v>0</v>
      </c>
      <c r="H14" s="231">
        <f>SUM(F14+G14)</f>
        <v>175000</v>
      </c>
      <c r="I14" s="226" t="s">
        <v>757</v>
      </c>
      <c r="J14" s="227" t="s">
        <v>771</v>
      </c>
      <c r="K14" s="225" t="s">
        <v>792</v>
      </c>
      <c r="L14" s="228">
        <v>44803</v>
      </c>
      <c r="M14" s="31"/>
    </row>
    <row r="15" spans="1:36" s="209" customFormat="1" ht="15.6" x14ac:dyDescent="0.3">
      <c r="A15" s="230" t="s">
        <v>428</v>
      </c>
      <c r="B15" s="223" t="s">
        <v>147</v>
      </c>
      <c r="C15" s="228">
        <v>44803</v>
      </c>
      <c r="D15" s="229" t="s">
        <v>758</v>
      </c>
      <c r="E15" s="224">
        <v>5000000</v>
      </c>
      <c r="F15" s="231">
        <v>126000</v>
      </c>
      <c r="G15" s="232">
        <v>0</v>
      </c>
      <c r="H15" s="231">
        <f t="shared" ref="H15:H32" si="0">SUM(F15+G15)</f>
        <v>126000</v>
      </c>
      <c r="I15" s="226" t="s">
        <v>757</v>
      </c>
      <c r="J15" s="227" t="s">
        <v>772</v>
      </c>
      <c r="K15" s="225" t="s">
        <v>791</v>
      </c>
      <c r="L15" s="228">
        <v>44803</v>
      </c>
      <c r="M15" s="31"/>
    </row>
    <row r="16" spans="1:36" s="209" customFormat="1" ht="15.6" x14ac:dyDescent="0.3">
      <c r="A16" s="230" t="s">
        <v>427</v>
      </c>
      <c r="B16" s="223" t="s">
        <v>149</v>
      </c>
      <c r="C16" s="228">
        <v>44803</v>
      </c>
      <c r="D16" s="229" t="s">
        <v>758</v>
      </c>
      <c r="E16" s="224">
        <v>5400000</v>
      </c>
      <c r="F16" s="231">
        <v>40000</v>
      </c>
      <c r="G16" s="232">
        <v>0</v>
      </c>
      <c r="H16" s="231">
        <f t="shared" si="0"/>
        <v>40000</v>
      </c>
      <c r="I16" s="226" t="s">
        <v>757</v>
      </c>
      <c r="J16" s="227" t="s">
        <v>773</v>
      </c>
      <c r="K16" s="225" t="s">
        <v>793</v>
      </c>
      <c r="L16" s="228">
        <v>44803</v>
      </c>
      <c r="M16" s="31"/>
    </row>
    <row r="17" spans="1:13" s="209" customFormat="1" ht="15.6" x14ac:dyDescent="0.3">
      <c r="A17" s="230" t="s">
        <v>429</v>
      </c>
      <c r="B17" s="223" t="s">
        <v>153</v>
      </c>
      <c r="C17" s="228">
        <v>44803</v>
      </c>
      <c r="D17" s="229" t="s">
        <v>758</v>
      </c>
      <c r="E17" s="224">
        <v>11000000</v>
      </c>
      <c r="F17" s="231">
        <v>350000</v>
      </c>
      <c r="G17" s="232">
        <v>0</v>
      </c>
      <c r="H17" s="231">
        <f t="shared" si="0"/>
        <v>350000</v>
      </c>
      <c r="I17" s="226" t="s">
        <v>757</v>
      </c>
      <c r="J17" s="227" t="s">
        <v>774</v>
      </c>
      <c r="K17" s="225" t="s">
        <v>794</v>
      </c>
      <c r="L17" s="228">
        <v>44803</v>
      </c>
      <c r="M17" s="31"/>
    </row>
    <row r="18" spans="1:13" s="209" customFormat="1" ht="15.6" x14ac:dyDescent="0.3">
      <c r="A18" s="230" t="s">
        <v>430</v>
      </c>
      <c r="B18" s="223" t="s">
        <v>155</v>
      </c>
      <c r="C18" s="228">
        <v>44803</v>
      </c>
      <c r="D18" s="229" t="s">
        <v>758</v>
      </c>
      <c r="E18" s="224">
        <v>4000000</v>
      </c>
      <c r="F18" s="231">
        <v>150000</v>
      </c>
      <c r="G18" s="232">
        <v>0</v>
      </c>
      <c r="H18" s="231">
        <f t="shared" si="0"/>
        <v>150000</v>
      </c>
      <c r="I18" s="226" t="s">
        <v>757</v>
      </c>
      <c r="J18" s="227" t="s">
        <v>775</v>
      </c>
      <c r="K18" s="225" t="s">
        <v>795</v>
      </c>
      <c r="L18" s="228">
        <v>44803</v>
      </c>
      <c r="M18" s="31"/>
    </row>
    <row r="19" spans="1:13" s="209" customFormat="1" ht="15.6" x14ac:dyDescent="0.3">
      <c r="A19" s="230" t="s">
        <v>431</v>
      </c>
      <c r="B19" s="223" t="s">
        <v>159</v>
      </c>
      <c r="C19" s="228">
        <v>44803</v>
      </c>
      <c r="D19" s="229" t="s">
        <v>758</v>
      </c>
      <c r="E19" s="224">
        <v>7400000</v>
      </c>
      <c r="F19" s="231">
        <v>175000</v>
      </c>
      <c r="G19" s="232">
        <v>0</v>
      </c>
      <c r="H19" s="231">
        <f t="shared" si="0"/>
        <v>175000</v>
      </c>
      <c r="I19" s="226" t="s">
        <v>757</v>
      </c>
      <c r="J19" s="227" t="s">
        <v>776</v>
      </c>
      <c r="K19" s="225" t="s">
        <v>798</v>
      </c>
      <c r="L19" s="228">
        <v>44803</v>
      </c>
      <c r="M19" s="31"/>
    </row>
    <row r="20" spans="1:13" s="209" customFormat="1" ht="15.6" x14ac:dyDescent="0.3">
      <c r="A20" s="230" t="s">
        <v>432</v>
      </c>
      <c r="B20" s="223" t="s">
        <v>160</v>
      </c>
      <c r="C20" s="228">
        <v>44803</v>
      </c>
      <c r="D20" s="229" t="s">
        <v>758</v>
      </c>
      <c r="E20" s="224">
        <v>5000000</v>
      </c>
      <c r="F20" s="231">
        <v>126000</v>
      </c>
      <c r="G20" s="232">
        <v>0</v>
      </c>
      <c r="H20" s="231">
        <f t="shared" si="0"/>
        <v>126000</v>
      </c>
      <c r="I20" s="226" t="s">
        <v>757</v>
      </c>
      <c r="J20" s="227" t="s">
        <v>777</v>
      </c>
      <c r="K20" s="225" t="s">
        <v>796</v>
      </c>
      <c r="L20" s="228">
        <v>44803</v>
      </c>
      <c r="M20" s="31"/>
    </row>
    <row r="21" spans="1:13" s="209" customFormat="1" ht="15.6" x14ac:dyDescent="0.3">
      <c r="A21" s="230" t="s">
        <v>433</v>
      </c>
      <c r="B21" s="223" t="s">
        <v>162</v>
      </c>
      <c r="C21" s="228">
        <v>44803</v>
      </c>
      <c r="D21" s="229" t="s">
        <v>758</v>
      </c>
      <c r="E21" s="224">
        <v>5600000</v>
      </c>
      <c r="F21" s="231">
        <v>60000</v>
      </c>
      <c r="G21" s="232">
        <v>0</v>
      </c>
      <c r="H21" s="231">
        <f t="shared" si="0"/>
        <v>60000</v>
      </c>
      <c r="I21" s="226" t="s">
        <v>757</v>
      </c>
      <c r="J21" s="227" t="s">
        <v>778</v>
      </c>
      <c r="K21" s="225" t="s">
        <v>797</v>
      </c>
      <c r="L21" s="228">
        <v>44803</v>
      </c>
      <c r="M21" s="31"/>
    </row>
    <row r="22" spans="1:13" s="209" customFormat="1" ht="15.6" x14ac:dyDescent="0.3">
      <c r="A22" s="230" t="s">
        <v>434</v>
      </c>
      <c r="B22" s="223" t="s">
        <v>166</v>
      </c>
      <c r="C22" s="228">
        <v>44803</v>
      </c>
      <c r="D22" s="229" t="s">
        <v>758</v>
      </c>
      <c r="E22" s="224">
        <v>7400000</v>
      </c>
      <c r="F22" s="231">
        <v>175000</v>
      </c>
      <c r="G22" s="232">
        <v>0</v>
      </c>
      <c r="H22" s="231">
        <f t="shared" si="0"/>
        <v>175000</v>
      </c>
      <c r="I22" s="226" t="s">
        <v>757</v>
      </c>
      <c r="J22" s="227" t="s">
        <v>779</v>
      </c>
      <c r="K22" s="225" t="s">
        <v>801</v>
      </c>
      <c r="L22" s="228">
        <v>44803</v>
      </c>
      <c r="M22" s="31"/>
    </row>
    <row r="23" spans="1:13" s="209" customFormat="1" ht="15.6" x14ac:dyDescent="0.3">
      <c r="A23" s="230" t="s">
        <v>435</v>
      </c>
      <c r="B23" s="223" t="s">
        <v>167</v>
      </c>
      <c r="C23" s="228">
        <v>44803</v>
      </c>
      <c r="D23" s="229" t="s">
        <v>758</v>
      </c>
      <c r="E23" s="224">
        <v>5000000</v>
      </c>
      <c r="F23" s="231">
        <v>126000</v>
      </c>
      <c r="G23" s="232">
        <v>0</v>
      </c>
      <c r="H23" s="231">
        <f t="shared" si="0"/>
        <v>126000</v>
      </c>
      <c r="I23" s="226" t="s">
        <v>757</v>
      </c>
      <c r="J23" s="227" t="s">
        <v>780</v>
      </c>
      <c r="K23" s="225" t="s">
        <v>799</v>
      </c>
      <c r="L23" s="228">
        <v>44803</v>
      </c>
      <c r="M23" s="31"/>
    </row>
    <row r="24" spans="1:13" s="209" customFormat="1" ht="15.6" x14ac:dyDescent="0.3">
      <c r="A24" s="230" t="s">
        <v>436</v>
      </c>
      <c r="B24" s="223" t="s">
        <v>790</v>
      </c>
      <c r="C24" s="228">
        <v>44803</v>
      </c>
      <c r="D24" s="229" t="s">
        <v>758</v>
      </c>
      <c r="E24" s="224">
        <v>5400000</v>
      </c>
      <c r="F24" s="231">
        <v>40000</v>
      </c>
      <c r="G24" s="232">
        <v>0</v>
      </c>
      <c r="H24" s="231">
        <f t="shared" si="0"/>
        <v>40000</v>
      </c>
      <c r="I24" s="226" t="s">
        <v>757</v>
      </c>
      <c r="J24" s="227" t="s">
        <v>781</v>
      </c>
      <c r="K24" s="225" t="s">
        <v>800</v>
      </c>
      <c r="L24" s="228">
        <v>44803</v>
      </c>
      <c r="M24" s="31"/>
    </row>
    <row r="25" spans="1:13" s="209" customFormat="1" ht="15.6" x14ac:dyDescent="0.3">
      <c r="A25" s="230" t="s">
        <v>437</v>
      </c>
      <c r="B25" s="223" t="s">
        <v>170</v>
      </c>
      <c r="C25" s="228">
        <v>44803</v>
      </c>
      <c r="D25" s="229" t="s">
        <v>758</v>
      </c>
      <c r="E25" s="224">
        <v>4000000</v>
      </c>
      <c r="F25" s="231">
        <v>122500</v>
      </c>
      <c r="G25" s="232">
        <v>0</v>
      </c>
      <c r="H25" s="231">
        <f t="shared" si="0"/>
        <v>122500</v>
      </c>
      <c r="I25" s="226" t="s">
        <v>757</v>
      </c>
      <c r="J25" s="227" t="s">
        <v>782</v>
      </c>
      <c r="K25" s="225" t="s">
        <v>803</v>
      </c>
      <c r="L25" s="228">
        <v>44803</v>
      </c>
      <c r="M25" s="31"/>
    </row>
    <row r="26" spans="1:13" s="209" customFormat="1" ht="15.6" x14ac:dyDescent="0.3">
      <c r="A26" s="230" t="s">
        <v>438</v>
      </c>
      <c r="B26" s="223" t="s">
        <v>175</v>
      </c>
      <c r="C26" s="228">
        <v>44803</v>
      </c>
      <c r="D26" s="229" t="s">
        <v>758</v>
      </c>
      <c r="E26" s="224">
        <v>3700000</v>
      </c>
      <c r="F26" s="231">
        <v>175000</v>
      </c>
      <c r="G26" s="232">
        <v>0</v>
      </c>
      <c r="H26" s="231">
        <f t="shared" si="0"/>
        <v>175000</v>
      </c>
      <c r="I26" s="226" t="s">
        <v>757</v>
      </c>
      <c r="J26" s="227" t="s">
        <v>783</v>
      </c>
      <c r="K26" s="225" t="s">
        <v>804</v>
      </c>
      <c r="L26" s="228">
        <v>44803</v>
      </c>
      <c r="M26" s="31"/>
    </row>
    <row r="27" spans="1:13" s="209" customFormat="1" ht="15.6" x14ac:dyDescent="0.3">
      <c r="A27" s="230" t="s">
        <v>439</v>
      </c>
      <c r="B27" s="223" t="s">
        <v>177</v>
      </c>
      <c r="C27" s="228">
        <v>44803</v>
      </c>
      <c r="D27" s="229" t="s">
        <v>758</v>
      </c>
      <c r="E27" s="224">
        <v>5400000</v>
      </c>
      <c r="F27" s="231">
        <v>40000</v>
      </c>
      <c r="G27" s="232">
        <v>0</v>
      </c>
      <c r="H27" s="231">
        <f t="shared" si="0"/>
        <v>40000</v>
      </c>
      <c r="I27" s="226" t="s">
        <v>757</v>
      </c>
      <c r="J27" s="227" t="s">
        <v>784</v>
      </c>
      <c r="K27" s="225" t="s">
        <v>802</v>
      </c>
      <c r="L27" s="228">
        <v>44803</v>
      </c>
      <c r="M27" s="31"/>
    </row>
    <row r="28" spans="1:13" s="209" customFormat="1" ht="15.6" x14ac:dyDescent="0.3">
      <c r="A28" s="230" t="s">
        <v>571</v>
      </c>
      <c r="B28" s="223" t="s">
        <v>181</v>
      </c>
      <c r="C28" s="228">
        <v>44803</v>
      </c>
      <c r="D28" s="229" t="s">
        <v>758</v>
      </c>
      <c r="E28" s="224">
        <v>7400000</v>
      </c>
      <c r="F28" s="231">
        <v>175000</v>
      </c>
      <c r="G28" s="232">
        <v>0</v>
      </c>
      <c r="H28" s="231">
        <f t="shared" si="0"/>
        <v>175000</v>
      </c>
      <c r="I28" s="226" t="s">
        <v>757</v>
      </c>
      <c r="J28" s="227" t="s">
        <v>785</v>
      </c>
      <c r="K28" s="225" t="s">
        <v>806</v>
      </c>
      <c r="L28" s="228">
        <v>44803</v>
      </c>
      <c r="M28" s="31"/>
    </row>
    <row r="29" spans="1:13" s="209" customFormat="1" ht="15.6" x14ac:dyDescent="0.3">
      <c r="A29" s="230" t="s">
        <v>572</v>
      </c>
      <c r="B29" s="223" t="s">
        <v>182</v>
      </c>
      <c r="C29" s="228">
        <v>44803</v>
      </c>
      <c r="D29" s="229" t="s">
        <v>758</v>
      </c>
      <c r="E29" s="224">
        <v>5000000</v>
      </c>
      <c r="F29" s="231">
        <v>126000</v>
      </c>
      <c r="G29" s="232">
        <v>0</v>
      </c>
      <c r="H29" s="231">
        <f t="shared" si="0"/>
        <v>126000</v>
      </c>
      <c r="I29" s="226" t="s">
        <v>757</v>
      </c>
      <c r="J29" s="227" t="s">
        <v>786</v>
      </c>
      <c r="K29" s="225" t="s">
        <v>805</v>
      </c>
      <c r="L29" s="228">
        <v>44803</v>
      </c>
      <c r="M29" s="31"/>
    </row>
    <row r="30" spans="1:13" s="209" customFormat="1" ht="15.6" x14ac:dyDescent="0.3">
      <c r="A30" s="230" t="s">
        <v>573</v>
      </c>
      <c r="B30" s="223" t="s">
        <v>187</v>
      </c>
      <c r="C30" s="228">
        <v>44803</v>
      </c>
      <c r="D30" s="229" t="s">
        <v>758</v>
      </c>
      <c r="E30" s="224">
        <v>7400000</v>
      </c>
      <c r="F30" s="231">
        <v>175000</v>
      </c>
      <c r="G30" s="232">
        <v>0</v>
      </c>
      <c r="H30" s="231">
        <f t="shared" si="0"/>
        <v>175000</v>
      </c>
      <c r="I30" s="226" t="s">
        <v>757</v>
      </c>
      <c r="J30" s="227" t="s">
        <v>787</v>
      </c>
      <c r="K30" s="225" t="s">
        <v>809</v>
      </c>
      <c r="L30" s="228">
        <v>44803</v>
      </c>
      <c r="M30" s="31"/>
    </row>
    <row r="31" spans="1:13" s="209" customFormat="1" ht="15.6" x14ac:dyDescent="0.3">
      <c r="A31" s="230" t="s">
        <v>574</v>
      </c>
      <c r="B31" s="223" t="s">
        <v>188</v>
      </c>
      <c r="C31" s="228">
        <v>44803</v>
      </c>
      <c r="D31" s="229" t="s">
        <v>758</v>
      </c>
      <c r="E31" s="224">
        <v>5000000</v>
      </c>
      <c r="F31" s="231">
        <v>126000</v>
      </c>
      <c r="G31" s="232">
        <v>0</v>
      </c>
      <c r="H31" s="231">
        <f t="shared" si="0"/>
        <v>126000</v>
      </c>
      <c r="I31" s="226" t="s">
        <v>757</v>
      </c>
      <c r="J31" s="227" t="s">
        <v>788</v>
      </c>
      <c r="K31" s="225" t="s">
        <v>807</v>
      </c>
      <c r="L31" s="228">
        <v>44803</v>
      </c>
      <c r="M31" s="31"/>
    </row>
    <row r="32" spans="1:13" s="209" customFormat="1" ht="15.75" x14ac:dyDescent="0.25">
      <c r="A32" s="230" t="s">
        <v>583</v>
      </c>
      <c r="B32" s="223" t="s">
        <v>190</v>
      </c>
      <c r="C32" s="228">
        <v>44803</v>
      </c>
      <c r="D32" s="229" t="s">
        <v>758</v>
      </c>
      <c r="E32" s="224">
        <v>8100000</v>
      </c>
      <c r="F32" s="231">
        <v>40000</v>
      </c>
      <c r="G32" s="232">
        <v>0</v>
      </c>
      <c r="H32" s="231">
        <f t="shared" si="0"/>
        <v>40000</v>
      </c>
      <c r="I32" s="226" t="s">
        <v>757</v>
      </c>
      <c r="J32" s="227" t="s">
        <v>789</v>
      </c>
      <c r="K32" s="225" t="s">
        <v>808</v>
      </c>
      <c r="L32" s="228">
        <v>44803</v>
      </c>
      <c r="M32" s="31"/>
    </row>
    <row r="33" spans="1:13" ht="15.75" x14ac:dyDescent="0.25">
      <c r="A33" s="230" t="s">
        <v>584</v>
      </c>
      <c r="B33" s="223" t="s">
        <v>1899</v>
      </c>
      <c r="C33" s="292">
        <v>44901</v>
      </c>
      <c r="D33" s="229" t="s">
        <v>758</v>
      </c>
      <c r="E33" s="224">
        <v>3000000</v>
      </c>
      <c r="F33" s="231">
        <v>90000</v>
      </c>
      <c r="G33" s="232">
        <v>0</v>
      </c>
      <c r="H33" s="231">
        <f>SUM(F33+G33)</f>
        <v>90000</v>
      </c>
      <c r="I33" s="226" t="s">
        <v>757</v>
      </c>
      <c r="J33" s="227" t="s">
        <v>771</v>
      </c>
      <c r="K33" s="291" t="s">
        <v>1763</v>
      </c>
      <c r="L33" s="228">
        <f>SUM(C33)</f>
        <v>44901</v>
      </c>
      <c r="M33" s="31"/>
    </row>
    <row r="34" spans="1:13" ht="15.6" x14ac:dyDescent="0.3">
      <c r="A34" s="230" t="s">
        <v>440</v>
      </c>
      <c r="B34" s="223" t="s">
        <v>1758</v>
      </c>
      <c r="C34" s="292">
        <v>44901</v>
      </c>
      <c r="D34" s="229" t="s">
        <v>758</v>
      </c>
      <c r="E34" s="224">
        <v>3000000</v>
      </c>
      <c r="F34" s="231">
        <v>25500</v>
      </c>
      <c r="G34" s="232">
        <v>0</v>
      </c>
      <c r="H34" s="231">
        <f t="shared" ref="H34:H51" si="1">SUM(F34+G34)</f>
        <v>25500</v>
      </c>
      <c r="I34" s="226" t="s">
        <v>757</v>
      </c>
      <c r="J34" s="227" t="s">
        <v>772</v>
      </c>
      <c r="K34" s="291" t="s">
        <v>1759</v>
      </c>
      <c r="L34" s="228">
        <f t="shared" ref="L34:L97" si="2">SUM(C34)</f>
        <v>44901</v>
      </c>
      <c r="M34" s="31"/>
    </row>
    <row r="35" spans="1:13" ht="15.75" x14ac:dyDescent="0.25">
      <c r="A35" s="230" t="s">
        <v>441</v>
      </c>
      <c r="B35" s="223" t="s">
        <v>1760</v>
      </c>
      <c r="C35" s="292">
        <v>44901</v>
      </c>
      <c r="D35" s="229" t="s">
        <v>758</v>
      </c>
      <c r="E35" s="224">
        <v>4000000</v>
      </c>
      <c r="F35" s="231">
        <v>105000</v>
      </c>
      <c r="G35" s="232">
        <v>0</v>
      </c>
      <c r="H35" s="231">
        <f t="shared" si="1"/>
        <v>105000</v>
      </c>
      <c r="I35" s="226" t="s">
        <v>757</v>
      </c>
      <c r="J35" s="227" t="s">
        <v>773</v>
      </c>
      <c r="K35" s="291" t="s">
        <v>1761</v>
      </c>
      <c r="L35" s="228">
        <f t="shared" si="2"/>
        <v>44901</v>
      </c>
      <c r="M35" s="31"/>
    </row>
    <row r="36" spans="1:13" ht="15.75" x14ac:dyDescent="0.25">
      <c r="A36" s="230" t="s">
        <v>442</v>
      </c>
      <c r="B36" s="223" t="s">
        <v>243</v>
      </c>
      <c r="C36" s="292">
        <v>44901</v>
      </c>
      <c r="D36" s="229" t="s">
        <v>758</v>
      </c>
      <c r="E36" s="224">
        <v>3346400</v>
      </c>
      <c r="F36" s="231">
        <v>90000</v>
      </c>
      <c r="G36" s="232">
        <v>0</v>
      </c>
      <c r="H36" s="231">
        <f t="shared" si="1"/>
        <v>90000</v>
      </c>
      <c r="I36" s="226" t="s">
        <v>757</v>
      </c>
      <c r="J36" s="227" t="s">
        <v>774</v>
      </c>
      <c r="K36" s="291" t="s">
        <v>1762</v>
      </c>
      <c r="L36" s="228">
        <f t="shared" si="2"/>
        <v>44901</v>
      </c>
      <c r="M36" s="31"/>
    </row>
    <row r="37" spans="1:13" ht="15.75" x14ac:dyDescent="0.25">
      <c r="A37" s="230" t="s">
        <v>443</v>
      </c>
      <c r="B37" s="223" t="s">
        <v>1898</v>
      </c>
      <c r="C37" s="292">
        <v>44901</v>
      </c>
      <c r="D37" s="229" t="s">
        <v>758</v>
      </c>
      <c r="E37" s="224">
        <v>3350000</v>
      </c>
      <c r="F37" s="231">
        <v>90000</v>
      </c>
      <c r="G37" s="232">
        <v>0</v>
      </c>
      <c r="H37" s="231">
        <f t="shared" si="1"/>
        <v>90000</v>
      </c>
      <c r="I37" s="226" t="s">
        <v>757</v>
      </c>
      <c r="J37" s="227" t="s">
        <v>775</v>
      </c>
      <c r="K37" s="291" t="s">
        <v>1764</v>
      </c>
      <c r="L37" s="228">
        <f t="shared" si="2"/>
        <v>44901</v>
      </c>
      <c r="M37" s="31"/>
    </row>
    <row r="38" spans="1:13" ht="15.75" x14ac:dyDescent="0.25">
      <c r="A38" s="230" t="s">
        <v>593</v>
      </c>
      <c r="B38" s="223" t="s">
        <v>1758</v>
      </c>
      <c r="C38" s="292">
        <v>44901</v>
      </c>
      <c r="D38" s="229" t="s">
        <v>758</v>
      </c>
      <c r="E38" s="224">
        <v>3000000</v>
      </c>
      <c r="F38" s="231">
        <v>112500</v>
      </c>
      <c r="G38" s="232">
        <v>0</v>
      </c>
      <c r="H38" s="231">
        <f t="shared" si="1"/>
        <v>112500</v>
      </c>
      <c r="I38" s="226" t="s">
        <v>757</v>
      </c>
      <c r="J38" s="227" t="s">
        <v>776</v>
      </c>
      <c r="K38" s="291" t="s">
        <v>1765</v>
      </c>
      <c r="L38" s="228">
        <f t="shared" si="2"/>
        <v>44901</v>
      </c>
      <c r="M38" s="31"/>
    </row>
    <row r="39" spans="1:13" ht="15.75" x14ac:dyDescent="0.25">
      <c r="A39" s="230" t="s">
        <v>594</v>
      </c>
      <c r="B39" s="223" t="s">
        <v>1766</v>
      </c>
      <c r="C39" s="292">
        <v>44901</v>
      </c>
      <c r="D39" s="229" t="s">
        <v>758</v>
      </c>
      <c r="E39" s="224">
        <v>2700000</v>
      </c>
      <c r="F39" s="231">
        <v>90000</v>
      </c>
      <c r="G39" s="232">
        <v>0</v>
      </c>
      <c r="H39" s="231">
        <f t="shared" si="1"/>
        <v>90000</v>
      </c>
      <c r="I39" s="226" t="s">
        <v>757</v>
      </c>
      <c r="J39" s="227" t="s">
        <v>777</v>
      </c>
      <c r="K39" s="291" t="s">
        <v>1767</v>
      </c>
      <c r="L39" s="228">
        <f t="shared" si="2"/>
        <v>44901</v>
      </c>
      <c r="M39" s="31"/>
    </row>
    <row r="40" spans="1:13" ht="15.75" x14ac:dyDescent="0.25">
      <c r="A40" s="230" t="s">
        <v>595</v>
      </c>
      <c r="B40" s="223" t="s">
        <v>1768</v>
      </c>
      <c r="C40" s="292">
        <v>44901</v>
      </c>
      <c r="D40" s="229" t="s">
        <v>758</v>
      </c>
      <c r="E40" s="224">
        <v>2500000</v>
      </c>
      <c r="F40" s="231">
        <v>76500</v>
      </c>
      <c r="G40" s="232">
        <v>0</v>
      </c>
      <c r="H40" s="231">
        <f t="shared" si="1"/>
        <v>76500</v>
      </c>
      <c r="I40" s="226" t="s">
        <v>757</v>
      </c>
      <c r="J40" s="227" t="s">
        <v>778</v>
      </c>
      <c r="K40" s="291" t="s">
        <v>1769</v>
      </c>
      <c r="L40" s="228">
        <f t="shared" si="2"/>
        <v>44901</v>
      </c>
      <c r="M40" s="31"/>
    </row>
    <row r="41" spans="1:13" ht="15.75" x14ac:dyDescent="0.25">
      <c r="A41" s="230" t="s">
        <v>596</v>
      </c>
      <c r="B41" s="223" t="s">
        <v>1770</v>
      </c>
      <c r="C41" s="292">
        <v>44901</v>
      </c>
      <c r="D41" s="229" t="s">
        <v>758</v>
      </c>
      <c r="E41" s="224">
        <v>3840200</v>
      </c>
      <c r="F41" s="231">
        <v>112500</v>
      </c>
      <c r="G41" s="232">
        <v>0</v>
      </c>
      <c r="H41" s="231">
        <f t="shared" si="1"/>
        <v>112500</v>
      </c>
      <c r="I41" s="226" t="s">
        <v>757</v>
      </c>
      <c r="J41" s="227" t="s">
        <v>779</v>
      </c>
      <c r="K41" s="291" t="s">
        <v>1771</v>
      </c>
      <c r="L41" s="228">
        <f t="shared" si="2"/>
        <v>44901</v>
      </c>
      <c r="M41" s="31"/>
    </row>
    <row r="42" spans="1:13" ht="15.75" x14ac:dyDescent="0.25">
      <c r="A42" s="230" t="s">
        <v>601</v>
      </c>
      <c r="B42" s="223" t="s">
        <v>1772</v>
      </c>
      <c r="C42" s="292">
        <v>44901</v>
      </c>
      <c r="D42" s="229" t="s">
        <v>758</v>
      </c>
      <c r="E42" s="224">
        <v>3000000</v>
      </c>
      <c r="F42" s="231">
        <v>67500</v>
      </c>
      <c r="G42" s="232">
        <v>0</v>
      </c>
      <c r="H42" s="231">
        <f t="shared" si="1"/>
        <v>67500</v>
      </c>
      <c r="I42" s="226" t="s">
        <v>757</v>
      </c>
      <c r="J42" s="227" t="s">
        <v>780</v>
      </c>
      <c r="K42" s="291" t="s">
        <v>1773</v>
      </c>
      <c r="L42" s="228">
        <f t="shared" si="2"/>
        <v>44901</v>
      </c>
      <c r="M42" s="31"/>
    </row>
    <row r="43" spans="1:13" ht="15.75" x14ac:dyDescent="0.25">
      <c r="A43" s="230" t="s">
        <v>602</v>
      </c>
      <c r="B43" s="223" t="s">
        <v>253</v>
      </c>
      <c r="C43" s="292">
        <v>44901</v>
      </c>
      <c r="D43" s="229" t="s">
        <v>758</v>
      </c>
      <c r="E43" s="224">
        <v>2700000</v>
      </c>
      <c r="F43" s="231">
        <v>112500</v>
      </c>
      <c r="G43" s="232">
        <v>0</v>
      </c>
      <c r="H43" s="231">
        <f t="shared" si="1"/>
        <v>112500</v>
      </c>
      <c r="I43" s="226" t="s">
        <v>757</v>
      </c>
      <c r="J43" s="227" t="s">
        <v>781</v>
      </c>
      <c r="K43" s="291" t="s">
        <v>1774</v>
      </c>
      <c r="L43" s="228">
        <f t="shared" si="2"/>
        <v>44901</v>
      </c>
      <c r="M43" s="31"/>
    </row>
    <row r="44" spans="1:13" ht="15.75" x14ac:dyDescent="0.25">
      <c r="A44" s="230" t="s">
        <v>603</v>
      </c>
      <c r="B44" s="223" t="s">
        <v>1775</v>
      </c>
      <c r="C44" s="292">
        <v>44901</v>
      </c>
      <c r="D44" s="229" t="s">
        <v>758</v>
      </c>
      <c r="E44" s="224">
        <v>2500000</v>
      </c>
      <c r="F44" s="231">
        <v>30000</v>
      </c>
      <c r="G44" s="232">
        <v>0</v>
      </c>
      <c r="H44" s="231">
        <f t="shared" si="1"/>
        <v>30000</v>
      </c>
      <c r="I44" s="226" t="s">
        <v>757</v>
      </c>
      <c r="J44" s="227" t="s">
        <v>782</v>
      </c>
      <c r="K44" s="291" t="s">
        <v>1776</v>
      </c>
      <c r="L44" s="228">
        <f t="shared" si="2"/>
        <v>44901</v>
      </c>
      <c r="M44" s="31"/>
    </row>
    <row r="45" spans="1:13" ht="15.75" x14ac:dyDescent="0.25">
      <c r="A45" s="230" t="s">
        <v>604</v>
      </c>
      <c r="B45" s="223" t="s">
        <v>1777</v>
      </c>
      <c r="C45" s="292">
        <v>44901</v>
      </c>
      <c r="D45" s="229" t="s">
        <v>758</v>
      </c>
      <c r="E45" s="224">
        <v>2500000</v>
      </c>
      <c r="F45" s="231">
        <v>30000</v>
      </c>
      <c r="G45" s="232">
        <v>0</v>
      </c>
      <c r="H45" s="231">
        <f t="shared" si="1"/>
        <v>30000</v>
      </c>
      <c r="I45" s="226" t="s">
        <v>757</v>
      </c>
      <c r="J45" s="227" t="s">
        <v>783</v>
      </c>
      <c r="K45" s="291" t="s">
        <v>1778</v>
      </c>
      <c r="L45" s="228">
        <f t="shared" si="2"/>
        <v>44901</v>
      </c>
      <c r="M45" s="31"/>
    </row>
    <row r="46" spans="1:13" ht="15.75" x14ac:dyDescent="0.25">
      <c r="A46" s="230" t="s">
        <v>608</v>
      </c>
      <c r="B46" s="223" t="s">
        <v>1779</v>
      </c>
      <c r="C46" s="292">
        <v>44901</v>
      </c>
      <c r="D46" s="229" t="s">
        <v>758</v>
      </c>
      <c r="E46" s="224">
        <v>2500000</v>
      </c>
      <c r="F46" s="231">
        <v>90000</v>
      </c>
      <c r="G46" s="232">
        <v>0</v>
      </c>
      <c r="H46" s="231">
        <f t="shared" si="1"/>
        <v>90000</v>
      </c>
      <c r="I46" s="226" t="s">
        <v>757</v>
      </c>
      <c r="J46" s="227" t="s">
        <v>784</v>
      </c>
      <c r="K46" s="291" t="s">
        <v>1780</v>
      </c>
      <c r="L46" s="228">
        <f t="shared" si="2"/>
        <v>44901</v>
      </c>
      <c r="M46" s="31"/>
    </row>
    <row r="47" spans="1:13" ht="15.75" x14ac:dyDescent="0.25">
      <c r="A47" s="230" t="s">
        <v>609</v>
      </c>
      <c r="B47" s="223" t="s">
        <v>1781</v>
      </c>
      <c r="C47" s="292">
        <v>44901</v>
      </c>
      <c r="D47" s="229" t="s">
        <v>758</v>
      </c>
      <c r="E47" s="224">
        <v>2500000</v>
      </c>
      <c r="F47" s="231">
        <v>90000</v>
      </c>
      <c r="G47" s="232">
        <v>0</v>
      </c>
      <c r="H47" s="231">
        <f t="shared" si="1"/>
        <v>90000</v>
      </c>
      <c r="I47" s="226" t="s">
        <v>757</v>
      </c>
      <c r="J47" s="227" t="s">
        <v>785</v>
      </c>
      <c r="K47" s="291" t="s">
        <v>1782</v>
      </c>
      <c r="L47" s="228">
        <f t="shared" si="2"/>
        <v>44901</v>
      </c>
      <c r="M47" s="31"/>
    </row>
    <row r="48" spans="1:13" ht="15.75" x14ac:dyDescent="0.25">
      <c r="A48" s="230" t="s">
        <v>610</v>
      </c>
      <c r="B48" s="223" t="s">
        <v>1783</v>
      </c>
      <c r="C48" s="292">
        <v>44901</v>
      </c>
      <c r="D48" s="229" t="s">
        <v>758</v>
      </c>
      <c r="E48" s="224">
        <v>2650000</v>
      </c>
      <c r="F48" s="231">
        <v>90000</v>
      </c>
      <c r="G48" s="232">
        <v>0</v>
      </c>
      <c r="H48" s="231">
        <f t="shared" si="1"/>
        <v>90000</v>
      </c>
      <c r="I48" s="226" t="s">
        <v>757</v>
      </c>
      <c r="J48" s="227" t="s">
        <v>786</v>
      </c>
      <c r="K48" s="291" t="s">
        <v>1784</v>
      </c>
      <c r="L48" s="228">
        <f t="shared" si="2"/>
        <v>44901</v>
      </c>
      <c r="M48" s="31"/>
    </row>
    <row r="49" spans="1:13" ht="15.75" x14ac:dyDescent="0.25">
      <c r="A49" s="230" t="s">
        <v>615</v>
      </c>
      <c r="B49" s="223" t="s">
        <v>1785</v>
      </c>
      <c r="C49" s="292">
        <v>44901</v>
      </c>
      <c r="D49" s="229" t="s">
        <v>758</v>
      </c>
      <c r="E49" s="224">
        <v>1500000</v>
      </c>
      <c r="F49" s="231">
        <v>112500</v>
      </c>
      <c r="G49" s="232">
        <v>0</v>
      </c>
      <c r="H49" s="231">
        <f t="shared" si="1"/>
        <v>112500</v>
      </c>
      <c r="I49" s="226" t="s">
        <v>757</v>
      </c>
      <c r="J49" s="227" t="s">
        <v>787</v>
      </c>
      <c r="K49" s="291" t="s">
        <v>1786</v>
      </c>
      <c r="L49" s="228">
        <f t="shared" si="2"/>
        <v>44901</v>
      </c>
      <c r="M49" s="31"/>
    </row>
    <row r="50" spans="1:13" ht="15.75" x14ac:dyDescent="0.25">
      <c r="A50" s="230" t="s">
        <v>616</v>
      </c>
      <c r="B50" s="223" t="s">
        <v>1787</v>
      </c>
      <c r="C50" s="292">
        <v>44901</v>
      </c>
      <c r="D50" s="229" t="s">
        <v>758</v>
      </c>
      <c r="E50" s="224">
        <v>4000000</v>
      </c>
      <c r="F50" s="231">
        <v>112500</v>
      </c>
      <c r="G50" s="232">
        <v>0</v>
      </c>
      <c r="H50" s="231">
        <f t="shared" si="1"/>
        <v>112500</v>
      </c>
      <c r="I50" s="226" t="s">
        <v>757</v>
      </c>
      <c r="J50" s="227" t="s">
        <v>788</v>
      </c>
      <c r="K50" s="291" t="s">
        <v>1788</v>
      </c>
      <c r="L50" s="228">
        <f t="shared" si="2"/>
        <v>44901</v>
      </c>
      <c r="M50" s="31"/>
    </row>
    <row r="51" spans="1:13" ht="15.75" x14ac:dyDescent="0.25">
      <c r="A51" s="230" t="s">
        <v>617</v>
      </c>
      <c r="B51" s="223" t="s">
        <v>1789</v>
      </c>
      <c r="C51" s="292">
        <v>44901</v>
      </c>
      <c r="D51" s="229" t="s">
        <v>758</v>
      </c>
      <c r="E51" s="224">
        <v>4000000</v>
      </c>
      <c r="F51" s="231">
        <v>112500</v>
      </c>
      <c r="G51" s="232">
        <v>0</v>
      </c>
      <c r="H51" s="231">
        <f t="shared" si="1"/>
        <v>112500</v>
      </c>
      <c r="I51" s="226" t="s">
        <v>757</v>
      </c>
      <c r="J51" s="227" t="s">
        <v>789</v>
      </c>
      <c r="K51" s="291" t="s">
        <v>1790</v>
      </c>
      <c r="L51" s="228">
        <f t="shared" si="2"/>
        <v>44901</v>
      </c>
      <c r="M51" s="31"/>
    </row>
    <row r="52" spans="1:13" ht="15.75" x14ac:dyDescent="0.25">
      <c r="A52" s="230" t="s">
        <v>618</v>
      </c>
      <c r="B52" s="223" t="s">
        <v>1791</v>
      </c>
      <c r="C52" s="292">
        <v>44901</v>
      </c>
      <c r="D52" s="229" t="s">
        <v>758</v>
      </c>
      <c r="E52" s="224">
        <v>3000000</v>
      </c>
      <c r="F52" s="231">
        <v>67500</v>
      </c>
      <c r="G52" s="232">
        <v>0</v>
      </c>
      <c r="H52" s="231">
        <f t="shared" ref="H52:H120" si="3">SUM(F52+G52)</f>
        <v>67500</v>
      </c>
      <c r="I52" s="226" t="s">
        <v>757</v>
      </c>
      <c r="J52" s="227" t="s">
        <v>772</v>
      </c>
      <c r="K52" s="291" t="s">
        <v>1792</v>
      </c>
      <c r="L52" s="228">
        <f t="shared" si="2"/>
        <v>44901</v>
      </c>
      <c r="M52" s="31"/>
    </row>
    <row r="53" spans="1:13" ht="15.75" x14ac:dyDescent="0.25">
      <c r="A53" s="230" t="s">
        <v>623</v>
      </c>
      <c r="B53" s="223" t="s">
        <v>1793</v>
      </c>
      <c r="C53" s="292">
        <v>44901</v>
      </c>
      <c r="D53" s="229" t="s">
        <v>758</v>
      </c>
      <c r="E53" s="224">
        <v>3150000</v>
      </c>
      <c r="F53" s="231">
        <v>30000</v>
      </c>
      <c r="G53" s="232">
        <v>0</v>
      </c>
      <c r="H53" s="231">
        <f t="shared" si="3"/>
        <v>30000</v>
      </c>
      <c r="I53" s="226" t="s">
        <v>757</v>
      </c>
      <c r="J53" s="227" t="s">
        <v>773</v>
      </c>
      <c r="K53" s="291" t="s">
        <v>1794</v>
      </c>
      <c r="L53" s="228">
        <f t="shared" si="2"/>
        <v>44901</v>
      </c>
      <c r="M53" s="31"/>
    </row>
    <row r="54" spans="1:13" ht="15.75" x14ac:dyDescent="0.25">
      <c r="A54" s="230" t="s">
        <v>624</v>
      </c>
      <c r="B54" s="223" t="s">
        <v>1795</v>
      </c>
      <c r="C54" s="292">
        <v>44901</v>
      </c>
      <c r="D54" s="229" t="s">
        <v>758</v>
      </c>
      <c r="E54" s="224">
        <v>3000000</v>
      </c>
      <c r="F54" s="231">
        <v>45000</v>
      </c>
      <c r="G54" s="232">
        <v>0</v>
      </c>
      <c r="H54" s="231">
        <f t="shared" si="3"/>
        <v>45000</v>
      </c>
      <c r="I54" s="226" t="s">
        <v>757</v>
      </c>
      <c r="J54" s="227" t="s">
        <v>774</v>
      </c>
      <c r="K54" s="291" t="s">
        <v>1796</v>
      </c>
      <c r="L54" s="228">
        <f t="shared" si="2"/>
        <v>44901</v>
      </c>
      <c r="M54" s="31"/>
    </row>
    <row r="55" spans="1:13" ht="15.75" x14ac:dyDescent="0.25">
      <c r="A55" s="230" t="s">
        <v>625</v>
      </c>
      <c r="B55" s="223" t="s">
        <v>1797</v>
      </c>
      <c r="C55" s="292">
        <v>44901</v>
      </c>
      <c r="D55" s="229" t="s">
        <v>758</v>
      </c>
      <c r="E55" s="224">
        <v>3000000</v>
      </c>
      <c r="F55" s="231">
        <v>90000</v>
      </c>
      <c r="G55" s="232">
        <v>0</v>
      </c>
      <c r="H55" s="231">
        <f t="shared" si="3"/>
        <v>90000</v>
      </c>
      <c r="I55" s="226" t="s">
        <v>757</v>
      </c>
      <c r="J55" s="227" t="s">
        <v>775</v>
      </c>
      <c r="K55" s="291" t="s">
        <v>1798</v>
      </c>
      <c r="L55" s="228">
        <f t="shared" si="2"/>
        <v>44901</v>
      </c>
      <c r="M55" s="31"/>
    </row>
    <row r="56" spans="1:13" ht="15.75" x14ac:dyDescent="0.25">
      <c r="A56" s="230" t="s">
        <v>626</v>
      </c>
      <c r="B56" s="223" t="s">
        <v>1799</v>
      </c>
      <c r="C56" s="292">
        <v>44901</v>
      </c>
      <c r="D56" s="229" t="s">
        <v>758</v>
      </c>
      <c r="E56" s="224">
        <v>3000000</v>
      </c>
      <c r="F56" s="231">
        <v>45000</v>
      </c>
      <c r="G56" s="232">
        <v>0</v>
      </c>
      <c r="H56" s="231">
        <f t="shared" si="3"/>
        <v>45000</v>
      </c>
      <c r="I56" s="226" t="s">
        <v>757</v>
      </c>
      <c r="J56" s="227" t="s">
        <v>776</v>
      </c>
      <c r="K56" s="291" t="s">
        <v>1800</v>
      </c>
      <c r="L56" s="228">
        <f t="shared" si="2"/>
        <v>44901</v>
      </c>
      <c r="M56" s="31"/>
    </row>
    <row r="57" spans="1:13" ht="15.75" x14ac:dyDescent="0.25">
      <c r="A57" s="230" t="s">
        <v>630</v>
      </c>
      <c r="B57" s="223" t="s">
        <v>1801</v>
      </c>
      <c r="C57" s="292">
        <v>44901</v>
      </c>
      <c r="D57" s="229" t="s">
        <v>758</v>
      </c>
      <c r="E57" s="224">
        <v>3000000</v>
      </c>
      <c r="F57" s="231">
        <v>90000</v>
      </c>
      <c r="G57" s="232">
        <v>0</v>
      </c>
      <c r="H57" s="231">
        <f t="shared" si="3"/>
        <v>90000</v>
      </c>
      <c r="I57" s="226" t="s">
        <v>757</v>
      </c>
      <c r="J57" s="227" t="s">
        <v>777</v>
      </c>
      <c r="K57" s="291" t="s">
        <v>1802</v>
      </c>
      <c r="L57" s="228">
        <f t="shared" si="2"/>
        <v>44901</v>
      </c>
      <c r="M57" s="31"/>
    </row>
    <row r="58" spans="1:13" ht="15.75" x14ac:dyDescent="0.25">
      <c r="A58" s="230" t="s">
        <v>631</v>
      </c>
      <c r="B58" s="223" t="s">
        <v>284</v>
      </c>
      <c r="C58" s="292">
        <v>44901</v>
      </c>
      <c r="D58" s="229" t="s">
        <v>758</v>
      </c>
      <c r="E58" s="224">
        <v>3000000</v>
      </c>
      <c r="F58" s="231">
        <v>45000</v>
      </c>
      <c r="G58" s="232">
        <v>0</v>
      </c>
      <c r="H58" s="231">
        <f t="shared" si="3"/>
        <v>45000</v>
      </c>
      <c r="I58" s="226" t="s">
        <v>757</v>
      </c>
      <c r="J58" s="227" t="s">
        <v>778</v>
      </c>
      <c r="K58" s="291" t="s">
        <v>1803</v>
      </c>
      <c r="L58" s="228">
        <f t="shared" si="2"/>
        <v>44901</v>
      </c>
      <c r="M58" s="31"/>
    </row>
    <row r="59" spans="1:13" ht="15.75" x14ac:dyDescent="0.25">
      <c r="A59" s="230" t="s">
        <v>632</v>
      </c>
      <c r="B59" s="223" t="s">
        <v>1804</v>
      </c>
      <c r="C59" s="292">
        <v>44901</v>
      </c>
      <c r="D59" s="229" t="s">
        <v>758</v>
      </c>
      <c r="E59" s="224">
        <v>3000000</v>
      </c>
      <c r="F59" s="231">
        <v>90000</v>
      </c>
      <c r="G59" s="232">
        <v>0</v>
      </c>
      <c r="H59" s="231">
        <f t="shared" si="3"/>
        <v>90000</v>
      </c>
      <c r="I59" s="226" t="s">
        <v>757</v>
      </c>
      <c r="J59" s="227" t="s">
        <v>779</v>
      </c>
      <c r="K59" s="291" t="s">
        <v>1805</v>
      </c>
      <c r="L59" s="228">
        <f t="shared" si="2"/>
        <v>44901</v>
      </c>
      <c r="M59" s="31"/>
    </row>
    <row r="60" spans="1:13" ht="15.75" x14ac:dyDescent="0.25">
      <c r="A60" s="230" t="s">
        <v>639</v>
      </c>
      <c r="B60" s="223" t="s">
        <v>1806</v>
      </c>
      <c r="C60" s="292">
        <v>44901</v>
      </c>
      <c r="D60" s="229" t="s">
        <v>758</v>
      </c>
      <c r="E60" s="224">
        <v>3400000</v>
      </c>
      <c r="F60" s="231">
        <v>112500</v>
      </c>
      <c r="G60" s="232">
        <v>0</v>
      </c>
      <c r="H60" s="231">
        <f t="shared" si="3"/>
        <v>112500</v>
      </c>
      <c r="I60" s="226" t="s">
        <v>757</v>
      </c>
      <c r="J60" s="227" t="s">
        <v>780</v>
      </c>
      <c r="K60" s="291" t="s">
        <v>1807</v>
      </c>
      <c r="L60" s="228">
        <f t="shared" si="2"/>
        <v>44901</v>
      </c>
      <c r="M60" s="31"/>
    </row>
    <row r="61" spans="1:13" ht="15.75" x14ac:dyDescent="0.25">
      <c r="A61" s="230" t="s">
        <v>640</v>
      </c>
      <c r="B61" s="223" t="s">
        <v>1808</v>
      </c>
      <c r="C61" s="292">
        <v>44901</v>
      </c>
      <c r="D61" s="229" t="s">
        <v>758</v>
      </c>
      <c r="E61" s="224">
        <v>2696400</v>
      </c>
      <c r="F61" s="231">
        <v>45000</v>
      </c>
      <c r="G61" s="232">
        <v>0</v>
      </c>
      <c r="H61" s="231">
        <f t="shared" si="3"/>
        <v>45000</v>
      </c>
      <c r="I61" s="226" t="s">
        <v>757</v>
      </c>
      <c r="J61" s="227" t="s">
        <v>781</v>
      </c>
      <c r="K61" s="291" t="s">
        <v>1809</v>
      </c>
      <c r="L61" s="228">
        <f t="shared" si="2"/>
        <v>44901</v>
      </c>
      <c r="M61" s="31"/>
    </row>
    <row r="62" spans="1:13" ht="15.75" x14ac:dyDescent="0.25">
      <c r="A62" s="230" t="s">
        <v>641</v>
      </c>
      <c r="B62" s="223" t="s">
        <v>1810</v>
      </c>
      <c r="C62" s="292">
        <v>44901</v>
      </c>
      <c r="D62" s="229" t="s">
        <v>758</v>
      </c>
      <c r="E62" s="224">
        <v>3000000</v>
      </c>
      <c r="F62" s="231">
        <v>90000</v>
      </c>
      <c r="G62" s="232">
        <v>0</v>
      </c>
      <c r="H62" s="231">
        <f t="shared" si="3"/>
        <v>90000</v>
      </c>
      <c r="I62" s="226" t="s">
        <v>757</v>
      </c>
      <c r="J62" s="227" t="s">
        <v>782</v>
      </c>
      <c r="K62" s="291" t="s">
        <v>1811</v>
      </c>
      <c r="L62" s="228">
        <f t="shared" si="2"/>
        <v>44901</v>
      </c>
      <c r="M62" s="31"/>
    </row>
    <row r="63" spans="1:13" ht="15.75" x14ac:dyDescent="0.25">
      <c r="A63" s="230" t="s">
        <v>642</v>
      </c>
      <c r="B63" s="223" t="s">
        <v>1812</v>
      </c>
      <c r="C63" s="292">
        <v>44901</v>
      </c>
      <c r="D63" s="229" t="s">
        <v>758</v>
      </c>
      <c r="E63" s="224">
        <v>3000000</v>
      </c>
      <c r="F63" s="231">
        <v>90000</v>
      </c>
      <c r="G63" s="232">
        <v>0</v>
      </c>
      <c r="H63" s="231">
        <f t="shared" si="3"/>
        <v>90000</v>
      </c>
      <c r="I63" s="226" t="s">
        <v>757</v>
      </c>
      <c r="J63" s="227" t="s">
        <v>783</v>
      </c>
      <c r="K63" s="291" t="s">
        <v>1813</v>
      </c>
      <c r="L63" s="228">
        <f t="shared" si="2"/>
        <v>44901</v>
      </c>
      <c r="M63" s="31"/>
    </row>
    <row r="64" spans="1:13" ht="15.75" x14ac:dyDescent="0.25">
      <c r="A64" s="230" t="s">
        <v>643</v>
      </c>
      <c r="B64" s="223" t="s">
        <v>1814</v>
      </c>
      <c r="C64" s="292">
        <v>44901</v>
      </c>
      <c r="D64" s="229" t="s">
        <v>758</v>
      </c>
      <c r="E64" s="224">
        <v>3000000</v>
      </c>
      <c r="F64" s="231">
        <v>45000</v>
      </c>
      <c r="G64" s="232">
        <v>0</v>
      </c>
      <c r="H64" s="231">
        <f t="shared" si="3"/>
        <v>45000</v>
      </c>
      <c r="I64" s="226" t="s">
        <v>757</v>
      </c>
      <c r="J64" s="227" t="s">
        <v>784</v>
      </c>
      <c r="K64" s="291" t="s">
        <v>1815</v>
      </c>
      <c r="L64" s="228">
        <f t="shared" si="2"/>
        <v>44901</v>
      </c>
      <c r="M64" s="31"/>
    </row>
    <row r="65" spans="1:13" ht="15.75" x14ac:dyDescent="0.25">
      <c r="A65" s="230" t="s">
        <v>644</v>
      </c>
      <c r="B65" s="223" t="s">
        <v>1816</v>
      </c>
      <c r="C65" s="292">
        <v>44901</v>
      </c>
      <c r="D65" s="229" t="s">
        <v>758</v>
      </c>
      <c r="E65" s="224">
        <v>4000000</v>
      </c>
      <c r="F65" s="231">
        <v>90000</v>
      </c>
      <c r="G65" s="232">
        <v>0</v>
      </c>
      <c r="H65" s="231">
        <f t="shared" si="3"/>
        <v>90000</v>
      </c>
      <c r="I65" s="226" t="s">
        <v>757</v>
      </c>
      <c r="J65" s="227" t="s">
        <v>785</v>
      </c>
      <c r="K65" s="291" t="s">
        <v>1817</v>
      </c>
      <c r="L65" s="228">
        <f t="shared" si="2"/>
        <v>44901</v>
      </c>
      <c r="M65" s="31"/>
    </row>
    <row r="66" spans="1:13" ht="15.75" x14ac:dyDescent="0.25">
      <c r="A66" s="230" t="s">
        <v>650</v>
      </c>
      <c r="B66" s="223" t="s">
        <v>1818</v>
      </c>
      <c r="C66" s="292">
        <v>44901</v>
      </c>
      <c r="D66" s="229" t="s">
        <v>758</v>
      </c>
      <c r="E66" s="224">
        <v>4000000</v>
      </c>
      <c r="F66" s="231">
        <v>45000</v>
      </c>
      <c r="G66" s="232">
        <v>0</v>
      </c>
      <c r="H66" s="231">
        <f t="shared" si="3"/>
        <v>45000</v>
      </c>
      <c r="I66" s="226" t="s">
        <v>757</v>
      </c>
      <c r="J66" s="227" t="s">
        <v>786</v>
      </c>
      <c r="K66" s="291" t="s">
        <v>1819</v>
      </c>
      <c r="L66" s="228">
        <f t="shared" si="2"/>
        <v>44901</v>
      </c>
      <c r="M66" s="31"/>
    </row>
    <row r="67" spans="1:13" ht="15.75" x14ac:dyDescent="0.25">
      <c r="A67" s="230" t="s">
        <v>444</v>
      </c>
      <c r="B67" s="223" t="s">
        <v>1820</v>
      </c>
      <c r="C67" s="292">
        <v>44901</v>
      </c>
      <c r="D67" s="229" t="s">
        <v>758</v>
      </c>
      <c r="E67" s="224">
        <v>5000000</v>
      </c>
      <c r="F67" s="231">
        <v>105000</v>
      </c>
      <c r="G67" s="232">
        <v>0</v>
      </c>
      <c r="H67" s="231">
        <f t="shared" si="3"/>
        <v>105000</v>
      </c>
      <c r="I67" s="226" t="s">
        <v>757</v>
      </c>
      <c r="J67" s="227" t="s">
        <v>787</v>
      </c>
      <c r="K67" s="291" t="s">
        <v>1821</v>
      </c>
      <c r="L67" s="228">
        <f t="shared" si="2"/>
        <v>44901</v>
      </c>
      <c r="M67" s="31"/>
    </row>
    <row r="68" spans="1:13" ht="15.75" x14ac:dyDescent="0.25">
      <c r="A68" s="230" t="s">
        <v>445</v>
      </c>
      <c r="B68" s="223" t="s">
        <v>337</v>
      </c>
      <c r="C68" s="292">
        <v>44901</v>
      </c>
      <c r="D68" s="229" t="s">
        <v>758</v>
      </c>
      <c r="E68" s="224">
        <v>1500000</v>
      </c>
      <c r="F68" s="231">
        <v>24500</v>
      </c>
      <c r="G68" s="232">
        <v>0</v>
      </c>
      <c r="H68" s="231">
        <f t="shared" si="3"/>
        <v>24500</v>
      </c>
      <c r="I68" s="226" t="s">
        <v>757</v>
      </c>
      <c r="J68" s="227" t="s">
        <v>788</v>
      </c>
      <c r="K68" s="291" t="s">
        <v>1822</v>
      </c>
      <c r="L68" s="228">
        <f t="shared" si="2"/>
        <v>44901</v>
      </c>
      <c r="M68" s="31"/>
    </row>
    <row r="69" spans="1:13" ht="15.75" x14ac:dyDescent="0.25">
      <c r="A69" s="230" t="s">
        <v>446</v>
      </c>
      <c r="B69" s="223" t="s">
        <v>1823</v>
      </c>
      <c r="C69" s="292">
        <v>44901</v>
      </c>
      <c r="D69" s="229" t="s">
        <v>758</v>
      </c>
      <c r="E69" s="224">
        <v>9300000</v>
      </c>
      <c r="F69" s="231">
        <v>20000</v>
      </c>
      <c r="G69" s="232">
        <v>0</v>
      </c>
      <c r="H69" s="231">
        <f t="shared" si="3"/>
        <v>20000</v>
      </c>
      <c r="I69" s="226" t="s">
        <v>757</v>
      </c>
      <c r="J69" s="227" t="s">
        <v>789</v>
      </c>
      <c r="K69" s="291" t="s">
        <v>1824</v>
      </c>
      <c r="L69" s="228">
        <f t="shared" si="2"/>
        <v>44901</v>
      </c>
      <c r="M69" s="31"/>
    </row>
    <row r="70" spans="1:13" ht="15.75" x14ac:dyDescent="0.25">
      <c r="A70" s="230" t="s">
        <v>447</v>
      </c>
      <c r="B70" s="223" t="s">
        <v>1825</v>
      </c>
      <c r="C70" s="292">
        <v>44901</v>
      </c>
      <c r="D70" s="229" t="s">
        <v>758</v>
      </c>
      <c r="E70" s="224">
        <v>5600000</v>
      </c>
      <c r="F70" s="231">
        <v>200000</v>
      </c>
      <c r="G70" s="232">
        <v>0</v>
      </c>
      <c r="H70" s="231">
        <f t="shared" si="3"/>
        <v>200000</v>
      </c>
      <c r="I70" s="226" t="s">
        <v>757</v>
      </c>
      <c r="J70" s="227" t="s">
        <v>772</v>
      </c>
      <c r="K70" s="291" t="s">
        <v>1826</v>
      </c>
      <c r="L70" s="228">
        <f t="shared" si="2"/>
        <v>44901</v>
      </c>
      <c r="M70" s="31"/>
    </row>
    <row r="71" spans="1:13" ht="15.75" x14ac:dyDescent="0.25">
      <c r="A71" s="230" t="s">
        <v>448</v>
      </c>
      <c r="B71" s="223" t="s">
        <v>1827</v>
      </c>
      <c r="C71" s="292">
        <v>44901</v>
      </c>
      <c r="D71" s="229" t="s">
        <v>758</v>
      </c>
      <c r="E71" s="224">
        <v>4800000</v>
      </c>
      <c r="F71" s="231">
        <v>135000</v>
      </c>
      <c r="G71" s="232">
        <v>0</v>
      </c>
      <c r="H71" s="231">
        <f t="shared" si="3"/>
        <v>135000</v>
      </c>
      <c r="I71" s="226" t="s">
        <v>757</v>
      </c>
      <c r="J71" s="227" t="s">
        <v>773</v>
      </c>
      <c r="K71" s="291" t="s">
        <v>1828</v>
      </c>
      <c r="L71" s="228">
        <f t="shared" si="2"/>
        <v>44901</v>
      </c>
      <c r="M71" s="31"/>
    </row>
    <row r="72" spans="1:13" ht="15.75" x14ac:dyDescent="0.25">
      <c r="A72" s="230" t="s">
        <v>449</v>
      </c>
      <c r="B72" s="223" t="s">
        <v>1829</v>
      </c>
      <c r="C72" s="292">
        <v>44901</v>
      </c>
      <c r="D72" s="229" t="s">
        <v>758</v>
      </c>
      <c r="E72" s="224">
        <v>1000000</v>
      </c>
      <c r="F72" s="231">
        <v>30000</v>
      </c>
      <c r="G72" s="232">
        <v>0</v>
      </c>
      <c r="H72" s="231">
        <f t="shared" si="3"/>
        <v>30000</v>
      </c>
      <c r="I72" s="226" t="s">
        <v>757</v>
      </c>
      <c r="J72" s="227" t="s">
        <v>774</v>
      </c>
      <c r="K72" s="291" t="s">
        <v>1830</v>
      </c>
      <c r="L72" s="228">
        <f t="shared" si="2"/>
        <v>44901</v>
      </c>
      <c r="M72" s="31"/>
    </row>
    <row r="73" spans="1:13" ht="15.75" x14ac:dyDescent="0.25">
      <c r="A73" s="230" t="s">
        <v>450</v>
      </c>
      <c r="B73" s="223" t="s">
        <v>1831</v>
      </c>
      <c r="C73" s="292">
        <v>44901</v>
      </c>
      <c r="D73" s="229" t="s">
        <v>758</v>
      </c>
      <c r="E73" s="224">
        <v>2750000</v>
      </c>
      <c r="F73" s="231">
        <v>120000</v>
      </c>
      <c r="G73" s="232">
        <v>0</v>
      </c>
      <c r="H73" s="231">
        <f t="shared" si="3"/>
        <v>120000</v>
      </c>
      <c r="I73" s="226" t="s">
        <v>757</v>
      </c>
      <c r="J73" s="227" t="s">
        <v>775</v>
      </c>
      <c r="K73" s="291" t="s">
        <v>1832</v>
      </c>
      <c r="L73" s="228">
        <f t="shared" si="2"/>
        <v>44901</v>
      </c>
      <c r="M73" s="31"/>
    </row>
    <row r="74" spans="1:13" s="209" customFormat="1" ht="15.75" x14ac:dyDescent="0.25">
      <c r="A74" s="230" t="s">
        <v>451</v>
      </c>
      <c r="B74" s="223" t="s">
        <v>1833</v>
      </c>
      <c r="C74" s="292">
        <v>44901</v>
      </c>
      <c r="D74" s="229" t="s">
        <v>758</v>
      </c>
      <c r="E74" s="224">
        <v>5000000</v>
      </c>
      <c r="F74" s="231">
        <v>135000</v>
      </c>
      <c r="G74" s="232">
        <v>0</v>
      </c>
      <c r="H74" s="231">
        <f t="shared" si="3"/>
        <v>135000</v>
      </c>
      <c r="I74" s="226" t="s">
        <v>757</v>
      </c>
      <c r="J74" s="227" t="s">
        <v>776</v>
      </c>
      <c r="K74" s="291" t="s">
        <v>1834</v>
      </c>
      <c r="L74" s="228">
        <f t="shared" si="2"/>
        <v>44901</v>
      </c>
      <c r="M74" s="31"/>
    </row>
    <row r="75" spans="1:13" ht="15.75" x14ac:dyDescent="0.25">
      <c r="A75" s="230" t="s">
        <v>452</v>
      </c>
      <c r="B75" s="223" t="s">
        <v>1835</v>
      </c>
      <c r="C75" s="292">
        <v>44901</v>
      </c>
      <c r="D75" s="229" t="s">
        <v>758</v>
      </c>
      <c r="E75" s="224">
        <v>3700000</v>
      </c>
      <c r="F75" s="231">
        <v>70000</v>
      </c>
      <c r="G75" s="232">
        <v>0</v>
      </c>
      <c r="H75" s="231">
        <f t="shared" si="3"/>
        <v>70000</v>
      </c>
      <c r="I75" s="226" t="s">
        <v>757</v>
      </c>
      <c r="J75" s="227" t="s">
        <v>777</v>
      </c>
      <c r="K75" s="291" t="s">
        <v>1836</v>
      </c>
      <c r="L75" s="228">
        <f t="shared" si="2"/>
        <v>44901</v>
      </c>
      <c r="M75" s="31"/>
    </row>
    <row r="76" spans="1:13" ht="15.75" x14ac:dyDescent="0.25">
      <c r="A76" s="230" t="s">
        <v>453</v>
      </c>
      <c r="B76" s="223" t="s">
        <v>1567</v>
      </c>
      <c r="C76" s="292">
        <v>44901</v>
      </c>
      <c r="D76" s="229" t="s">
        <v>758</v>
      </c>
      <c r="E76" s="224">
        <v>3500000</v>
      </c>
      <c r="F76" s="231">
        <v>70000</v>
      </c>
      <c r="G76" s="232">
        <v>0</v>
      </c>
      <c r="H76" s="231">
        <f t="shared" si="3"/>
        <v>70000</v>
      </c>
      <c r="I76" s="226" t="s">
        <v>757</v>
      </c>
      <c r="J76" s="227" t="s">
        <v>778</v>
      </c>
      <c r="K76" s="291" t="s">
        <v>1837</v>
      </c>
      <c r="L76" s="228">
        <f t="shared" si="2"/>
        <v>44901</v>
      </c>
      <c r="M76" s="31"/>
    </row>
    <row r="77" spans="1:13" ht="15.75" x14ac:dyDescent="0.25">
      <c r="A77" s="230" t="s">
        <v>454</v>
      </c>
      <c r="B77" s="223" t="s">
        <v>1569</v>
      </c>
      <c r="C77" s="292">
        <v>44901</v>
      </c>
      <c r="D77" s="229" t="s">
        <v>758</v>
      </c>
      <c r="E77" s="224">
        <v>3500000</v>
      </c>
      <c r="F77" s="231">
        <v>70000</v>
      </c>
      <c r="G77" s="232">
        <v>0</v>
      </c>
      <c r="H77" s="231">
        <f t="shared" si="3"/>
        <v>70000</v>
      </c>
      <c r="I77" s="226" t="s">
        <v>757</v>
      </c>
      <c r="J77" s="227" t="s">
        <v>779</v>
      </c>
      <c r="K77" s="291" t="s">
        <v>1838</v>
      </c>
      <c r="L77" s="228">
        <f t="shared" si="2"/>
        <v>44901</v>
      </c>
      <c r="M77" s="31"/>
    </row>
    <row r="78" spans="1:13" ht="15.75" x14ac:dyDescent="0.25">
      <c r="A78" s="230" t="s">
        <v>455</v>
      </c>
      <c r="B78" s="223" t="s">
        <v>1571</v>
      </c>
      <c r="C78" s="292">
        <v>44901</v>
      </c>
      <c r="D78" s="229" t="s">
        <v>758</v>
      </c>
      <c r="E78" s="224">
        <v>3000000</v>
      </c>
      <c r="F78" s="231">
        <v>70000</v>
      </c>
      <c r="G78" s="232">
        <v>0</v>
      </c>
      <c r="H78" s="231">
        <f t="shared" si="3"/>
        <v>70000</v>
      </c>
      <c r="I78" s="226" t="s">
        <v>757</v>
      </c>
      <c r="J78" s="227" t="s">
        <v>780</v>
      </c>
      <c r="K78" s="291" t="s">
        <v>1839</v>
      </c>
      <c r="L78" s="228">
        <f t="shared" si="2"/>
        <v>44901</v>
      </c>
      <c r="M78" s="31"/>
    </row>
    <row r="79" spans="1:13" ht="15.75" x14ac:dyDescent="0.25">
      <c r="A79" s="230" t="s">
        <v>456</v>
      </c>
      <c r="B79" s="223" t="s">
        <v>1840</v>
      </c>
      <c r="C79" s="292">
        <v>44901</v>
      </c>
      <c r="D79" s="229" t="s">
        <v>758</v>
      </c>
      <c r="E79" s="224">
        <v>2450000</v>
      </c>
      <c r="F79" s="231">
        <v>75000</v>
      </c>
      <c r="G79" s="232">
        <v>0</v>
      </c>
      <c r="H79" s="231">
        <f t="shared" si="3"/>
        <v>75000</v>
      </c>
      <c r="I79" s="226" t="s">
        <v>757</v>
      </c>
      <c r="J79" s="227" t="s">
        <v>781</v>
      </c>
      <c r="K79" s="291" t="s">
        <v>1841</v>
      </c>
      <c r="L79" s="228">
        <f t="shared" si="2"/>
        <v>44901</v>
      </c>
      <c r="M79" s="31"/>
    </row>
    <row r="80" spans="1:13" ht="15.75" x14ac:dyDescent="0.25">
      <c r="A80" s="230" t="s">
        <v>457</v>
      </c>
      <c r="B80" s="223" t="s">
        <v>1520</v>
      </c>
      <c r="C80" s="292">
        <v>44901</v>
      </c>
      <c r="D80" s="229" t="s">
        <v>758</v>
      </c>
      <c r="E80" s="224">
        <v>3000000</v>
      </c>
      <c r="F80" s="231">
        <v>70000</v>
      </c>
      <c r="G80" s="232">
        <v>0</v>
      </c>
      <c r="H80" s="231">
        <f t="shared" si="3"/>
        <v>70000</v>
      </c>
      <c r="I80" s="226" t="s">
        <v>757</v>
      </c>
      <c r="J80" s="227" t="s">
        <v>782</v>
      </c>
      <c r="K80" s="291" t="s">
        <v>1842</v>
      </c>
      <c r="L80" s="228">
        <f t="shared" si="2"/>
        <v>44901</v>
      </c>
      <c r="M80" s="31"/>
    </row>
    <row r="81" spans="1:13" ht="15.75" x14ac:dyDescent="0.25">
      <c r="A81" s="230" t="s">
        <v>458</v>
      </c>
      <c r="B81" s="223" t="s">
        <v>1575</v>
      </c>
      <c r="C81" s="292">
        <v>44901</v>
      </c>
      <c r="D81" s="229" t="s">
        <v>758</v>
      </c>
      <c r="E81" s="224">
        <v>3500000</v>
      </c>
      <c r="F81" s="231">
        <v>70000</v>
      </c>
      <c r="G81" s="232">
        <v>0</v>
      </c>
      <c r="H81" s="231">
        <f t="shared" si="3"/>
        <v>70000</v>
      </c>
      <c r="I81" s="226" t="s">
        <v>757</v>
      </c>
      <c r="J81" s="227" t="s">
        <v>783</v>
      </c>
      <c r="K81" s="291" t="s">
        <v>1843</v>
      </c>
      <c r="L81" s="228">
        <f t="shared" si="2"/>
        <v>44901</v>
      </c>
      <c r="M81" s="31"/>
    </row>
    <row r="82" spans="1:13" ht="15.75" x14ac:dyDescent="0.25">
      <c r="A82" s="230" t="s">
        <v>459</v>
      </c>
      <c r="B82" s="223" t="s">
        <v>1556</v>
      </c>
      <c r="C82" s="292">
        <v>44901</v>
      </c>
      <c r="D82" s="229" t="s">
        <v>758</v>
      </c>
      <c r="E82" s="224">
        <v>1259800</v>
      </c>
      <c r="F82" s="231">
        <v>35000</v>
      </c>
      <c r="G82" s="232">
        <v>0</v>
      </c>
      <c r="H82" s="231">
        <f t="shared" si="3"/>
        <v>35000</v>
      </c>
      <c r="I82" s="226" t="s">
        <v>757</v>
      </c>
      <c r="J82" s="227" t="s">
        <v>784</v>
      </c>
      <c r="K82" s="291" t="s">
        <v>1844</v>
      </c>
      <c r="L82" s="228">
        <f t="shared" si="2"/>
        <v>44901</v>
      </c>
      <c r="M82" s="31"/>
    </row>
    <row r="83" spans="1:13" ht="15.75" x14ac:dyDescent="0.25">
      <c r="A83" s="230" t="s">
        <v>460</v>
      </c>
      <c r="B83" s="223" t="s">
        <v>1845</v>
      </c>
      <c r="C83" s="292">
        <v>44901</v>
      </c>
      <c r="D83" s="229" t="s">
        <v>758</v>
      </c>
      <c r="E83" s="224">
        <v>2950000</v>
      </c>
      <c r="F83" s="231">
        <v>21000</v>
      </c>
      <c r="G83" s="232">
        <v>0</v>
      </c>
      <c r="H83" s="231">
        <f t="shared" si="3"/>
        <v>21000</v>
      </c>
      <c r="I83" s="226" t="s">
        <v>757</v>
      </c>
      <c r="J83" s="227" t="s">
        <v>785</v>
      </c>
      <c r="K83" s="291" t="s">
        <v>1846</v>
      </c>
      <c r="L83" s="228">
        <f t="shared" si="2"/>
        <v>44901</v>
      </c>
      <c r="M83" s="31"/>
    </row>
    <row r="84" spans="1:13" ht="15.75" x14ac:dyDescent="0.25">
      <c r="A84" s="230" t="s">
        <v>461</v>
      </c>
      <c r="B84" s="223" t="s">
        <v>1524</v>
      </c>
      <c r="C84" s="292">
        <v>44901</v>
      </c>
      <c r="D84" s="229" t="s">
        <v>758</v>
      </c>
      <c r="E84" s="224">
        <v>3700000</v>
      </c>
      <c r="F84" s="231">
        <v>70000</v>
      </c>
      <c r="G84" s="232">
        <v>0</v>
      </c>
      <c r="H84" s="231">
        <f t="shared" si="3"/>
        <v>70000</v>
      </c>
      <c r="I84" s="226" t="s">
        <v>757</v>
      </c>
      <c r="J84" s="227" t="s">
        <v>786</v>
      </c>
      <c r="K84" s="291" t="s">
        <v>1847</v>
      </c>
      <c r="L84" s="228">
        <f t="shared" si="2"/>
        <v>44901</v>
      </c>
      <c r="M84" s="31"/>
    </row>
    <row r="85" spans="1:13" ht="15.75" x14ac:dyDescent="0.25">
      <c r="A85" s="230" t="s">
        <v>462</v>
      </c>
      <c r="B85" s="223" t="s">
        <v>1848</v>
      </c>
      <c r="C85" s="292">
        <v>44901</v>
      </c>
      <c r="D85" s="229" t="s">
        <v>758</v>
      </c>
      <c r="E85" s="224">
        <v>3500000</v>
      </c>
      <c r="F85" s="231">
        <v>70000</v>
      </c>
      <c r="G85" s="232">
        <v>0</v>
      </c>
      <c r="H85" s="231">
        <f t="shared" ref="H85:H105" si="4">SUM(F85+G85)</f>
        <v>70000</v>
      </c>
      <c r="I85" s="226" t="s">
        <v>757</v>
      </c>
      <c r="J85" s="227" t="s">
        <v>787</v>
      </c>
      <c r="K85" s="291" t="s">
        <v>1849</v>
      </c>
      <c r="L85" s="228">
        <f t="shared" si="2"/>
        <v>44901</v>
      </c>
      <c r="M85" s="31"/>
    </row>
    <row r="86" spans="1:13" ht="15.75" x14ac:dyDescent="0.25">
      <c r="A86" s="230" t="s">
        <v>463</v>
      </c>
      <c r="B86" s="223" t="s">
        <v>1526</v>
      </c>
      <c r="C86" s="292">
        <v>44901</v>
      </c>
      <c r="D86" s="229" t="s">
        <v>758</v>
      </c>
      <c r="E86" s="224">
        <v>3500000</v>
      </c>
      <c r="F86" s="231">
        <v>70000</v>
      </c>
      <c r="G86" s="232">
        <v>0</v>
      </c>
      <c r="H86" s="231">
        <f t="shared" si="4"/>
        <v>70000</v>
      </c>
      <c r="I86" s="226" t="s">
        <v>757</v>
      </c>
      <c r="J86" s="227" t="s">
        <v>788</v>
      </c>
      <c r="K86" s="291" t="s">
        <v>1850</v>
      </c>
      <c r="L86" s="228">
        <f t="shared" si="2"/>
        <v>44901</v>
      </c>
      <c r="M86" s="31"/>
    </row>
    <row r="87" spans="1:13" ht="15.75" x14ac:dyDescent="0.25">
      <c r="A87" s="230" t="s">
        <v>464</v>
      </c>
      <c r="B87" s="223" t="s">
        <v>1851</v>
      </c>
      <c r="C87" s="292">
        <v>44901</v>
      </c>
      <c r="D87" s="229" t="s">
        <v>758</v>
      </c>
      <c r="E87" s="224">
        <v>3600000</v>
      </c>
      <c r="F87" s="231">
        <v>70000</v>
      </c>
      <c r="G87" s="232">
        <v>0</v>
      </c>
      <c r="H87" s="231">
        <f t="shared" si="4"/>
        <v>70000</v>
      </c>
      <c r="I87" s="226" t="s">
        <v>757</v>
      </c>
      <c r="J87" s="227" t="s">
        <v>789</v>
      </c>
      <c r="K87" s="291" t="s">
        <v>1852</v>
      </c>
      <c r="L87" s="228">
        <f t="shared" si="2"/>
        <v>44901</v>
      </c>
      <c r="M87" s="31"/>
    </row>
    <row r="88" spans="1:13" ht="15.75" x14ac:dyDescent="0.25">
      <c r="A88" s="230" t="s">
        <v>465</v>
      </c>
      <c r="B88" s="223" t="s">
        <v>1853</v>
      </c>
      <c r="C88" s="292">
        <v>44901</v>
      </c>
      <c r="D88" s="229" t="s">
        <v>758</v>
      </c>
      <c r="E88" s="224">
        <v>4000000</v>
      </c>
      <c r="F88" s="231">
        <v>100000</v>
      </c>
      <c r="G88" s="232">
        <v>0</v>
      </c>
      <c r="H88" s="231">
        <f t="shared" si="4"/>
        <v>100000</v>
      </c>
      <c r="I88" s="226" t="s">
        <v>757</v>
      </c>
      <c r="J88" s="227" t="s">
        <v>772</v>
      </c>
      <c r="K88" s="291" t="s">
        <v>1854</v>
      </c>
      <c r="L88" s="228">
        <f t="shared" si="2"/>
        <v>44901</v>
      </c>
      <c r="M88" s="31"/>
    </row>
    <row r="89" spans="1:13" ht="15.75" x14ac:dyDescent="0.25">
      <c r="A89" s="230" t="s">
        <v>466</v>
      </c>
      <c r="B89" s="223" t="s">
        <v>1855</v>
      </c>
      <c r="C89" s="292">
        <v>44901</v>
      </c>
      <c r="D89" s="229" t="s">
        <v>758</v>
      </c>
      <c r="E89" s="224">
        <v>1900000</v>
      </c>
      <c r="F89" s="231">
        <v>50000</v>
      </c>
      <c r="G89" s="232">
        <v>0</v>
      </c>
      <c r="H89" s="231">
        <f t="shared" si="4"/>
        <v>50000</v>
      </c>
      <c r="I89" s="226" t="s">
        <v>757</v>
      </c>
      <c r="J89" s="227" t="s">
        <v>773</v>
      </c>
      <c r="K89" s="291" t="s">
        <v>1856</v>
      </c>
      <c r="L89" s="228">
        <f t="shared" si="2"/>
        <v>44901</v>
      </c>
      <c r="M89" s="31"/>
    </row>
    <row r="90" spans="1:13" ht="15.75" x14ac:dyDescent="0.25">
      <c r="A90" s="230" t="s">
        <v>467</v>
      </c>
      <c r="B90" s="223" t="s">
        <v>1589</v>
      </c>
      <c r="C90" s="292">
        <v>44901</v>
      </c>
      <c r="D90" s="229" t="s">
        <v>758</v>
      </c>
      <c r="E90" s="224">
        <v>3000000</v>
      </c>
      <c r="F90" s="231">
        <v>70000</v>
      </c>
      <c r="G90" s="232">
        <v>0</v>
      </c>
      <c r="H90" s="231">
        <f t="shared" si="4"/>
        <v>70000</v>
      </c>
      <c r="I90" s="226" t="s">
        <v>757</v>
      </c>
      <c r="J90" s="227" t="s">
        <v>774</v>
      </c>
      <c r="K90" s="291" t="s">
        <v>1857</v>
      </c>
      <c r="L90" s="228">
        <f t="shared" si="2"/>
        <v>44901</v>
      </c>
      <c r="M90" s="31"/>
    </row>
    <row r="91" spans="1:13" ht="15.75" x14ac:dyDescent="0.25">
      <c r="A91" s="230" t="s">
        <v>468</v>
      </c>
      <c r="B91" s="223" t="s">
        <v>1587</v>
      </c>
      <c r="C91" s="292">
        <v>44901</v>
      </c>
      <c r="D91" s="229" t="s">
        <v>758</v>
      </c>
      <c r="E91" s="224">
        <v>3500000</v>
      </c>
      <c r="F91" s="231">
        <v>70000</v>
      </c>
      <c r="G91" s="232">
        <v>0</v>
      </c>
      <c r="H91" s="231">
        <f t="shared" si="4"/>
        <v>70000</v>
      </c>
      <c r="I91" s="226" t="s">
        <v>757</v>
      </c>
      <c r="J91" s="227" t="s">
        <v>775</v>
      </c>
      <c r="K91" s="291" t="s">
        <v>1858</v>
      </c>
      <c r="L91" s="228">
        <f t="shared" si="2"/>
        <v>44901</v>
      </c>
      <c r="M91" s="31"/>
    </row>
    <row r="92" spans="1:13" ht="15.75" x14ac:dyDescent="0.25">
      <c r="A92" s="230" t="s">
        <v>469</v>
      </c>
      <c r="B92" s="223" t="s">
        <v>1585</v>
      </c>
      <c r="C92" s="292">
        <v>44901</v>
      </c>
      <c r="D92" s="229" t="s">
        <v>758</v>
      </c>
      <c r="E92" s="224">
        <v>3500000</v>
      </c>
      <c r="F92" s="231">
        <v>70000</v>
      </c>
      <c r="G92" s="232">
        <v>0</v>
      </c>
      <c r="H92" s="231">
        <f t="shared" si="4"/>
        <v>70000</v>
      </c>
      <c r="I92" s="226" t="s">
        <v>757</v>
      </c>
      <c r="J92" s="227" t="s">
        <v>776</v>
      </c>
      <c r="K92" s="291" t="s">
        <v>1859</v>
      </c>
      <c r="L92" s="228">
        <f t="shared" si="2"/>
        <v>44901</v>
      </c>
      <c r="M92" s="31"/>
    </row>
    <row r="93" spans="1:13" ht="15.75" x14ac:dyDescent="0.25">
      <c r="A93" s="230" t="s">
        <v>470</v>
      </c>
      <c r="B93" s="223" t="s">
        <v>1860</v>
      </c>
      <c r="C93" s="292">
        <v>44901</v>
      </c>
      <c r="D93" s="229" t="s">
        <v>758</v>
      </c>
      <c r="E93" s="224">
        <v>1100000</v>
      </c>
      <c r="F93" s="231">
        <v>20000</v>
      </c>
      <c r="G93" s="232">
        <v>0</v>
      </c>
      <c r="H93" s="231">
        <f t="shared" si="4"/>
        <v>20000</v>
      </c>
      <c r="I93" s="226" t="s">
        <v>757</v>
      </c>
      <c r="J93" s="227" t="s">
        <v>777</v>
      </c>
      <c r="K93" s="291" t="s">
        <v>1861</v>
      </c>
      <c r="L93" s="228">
        <f t="shared" si="2"/>
        <v>44901</v>
      </c>
      <c r="M93" s="31"/>
    </row>
    <row r="94" spans="1:13" ht="15.75" x14ac:dyDescent="0.25">
      <c r="A94" s="230" t="s">
        <v>471</v>
      </c>
      <c r="B94" s="223" t="s">
        <v>1593</v>
      </c>
      <c r="C94" s="292">
        <v>44901</v>
      </c>
      <c r="D94" s="229" t="s">
        <v>758</v>
      </c>
      <c r="E94" s="224">
        <v>3500000</v>
      </c>
      <c r="F94" s="231">
        <v>70000</v>
      </c>
      <c r="G94" s="232">
        <v>0</v>
      </c>
      <c r="H94" s="231">
        <f t="shared" si="4"/>
        <v>70000</v>
      </c>
      <c r="I94" s="226" t="s">
        <v>757</v>
      </c>
      <c r="J94" s="227" t="s">
        <v>778</v>
      </c>
      <c r="K94" s="291" t="s">
        <v>1862</v>
      </c>
      <c r="L94" s="228">
        <f t="shared" si="2"/>
        <v>44901</v>
      </c>
      <c r="M94" s="31"/>
    </row>
    <row r="95" spans="1:13" ht="15.75" x14ac:dyDescent="0.25">
      <c r="A95" s="230" t="s">
        <v>472</v>
      </c>
      <c r="B95" s="223" t="s">
        <v>1595</v>
      </c>
      <c r="C95" s="292">
        <v>44901</v>
      </c>
      <c r="D95" s="229" t="s">
        <v>758</v>
      </c>
      <c r="E95" s="224">
        <v>3000000</v>
      </c>
      <c r="F95" s="231">
        <v>70000</v>
      </c>
      <c r="G95" s="232">
        <v>0</v>
      </c>
      <c r="H95" s="231">
        <f t="shared" si="4"/>
        <v>70000</v>
      </c>
      <c r="I95" s="226" t="s">
        <v>757</v>
      </c>
      <c r="J95" s="227" t="s">
        <v>779</v>
      </c>
      <c r="K95" s="291" t="s">
        <v>1863</v>
      </c>
      <c r="L95" s="228">
        <f t="shared" si="2"/>
        <v>44901</v>
      </c>
      <c r="M95" s="31"/>
    </row>
    <row r="96" spans="1:13" ht="15.75" x14ac:dyDescent="0.25">
      <c r="A96" s="230" t="s">
        <v>473</v>
      </c>
      <c r="B96" s="223" t="s">
        <v>1599</v>
      </c>
      <c r="C96" s="292">
        <v>44901</v>
      </c>
      <c r="D96" s="229" t="s">
        <v>758</v>
      </c>
      <c r="E96" s="224">
        <v>3000000</v>
      </c>
      <c r="F96" s="231">
        <v>70000</v>
      </c>
      <c r="G96" s="232">
        <v>0</v>
      </c>
      <c r="H96" s="231">
        <f t="shared" si="4"/>
        <v>70000</v>
      </c>
      <c r="I96" s="226" t="s">
        <v>757</v>
      </c>
      <c r="J96" s="227" t="s">
        <v>780</v>
      </c>
      <c r="K96" s="291" t="s">
        <v>1864</v>
      </c>
      <c r="L96" s="228">
        <f t="shared" si="2"/>
        <v>44901</v>
      </c>
      <c r="M96" s="31"/>
    </row>
    <row r="97" spans="1:13" ht="15.75" x14ac:dyDescent="0.25">
      <c r="A97" s="230" t="s">
        <v>474</v>
      </c>
      <c r="B97" s="223" t="s">
        <v>1597</v>
      </c>
      <c r="C97" s="292">
        <v>44901</v>
      </c>
      <c r="D97" s="229" t="s">
        <v>758</v>
      </c>
      <c r="E97" s="224">
        <v>3500000</v>
      </c>
      <c r="F97" s="231">
        <v>70000</v>
      </c>
      <c r="G97" s="232">
        <v>0</v>
      </c>
      <c r="H97" s="231">
        <f t="shared" si="4"/>
        <v>70000</v>
      </c>
      <c r="I97" s="226" t="s">
        <v>757</v>
      </c>
      <c r="J97" s="227" t="s">
        <v>781</v>
      </c>
      <c r="K97" s="291" t="s">
        <v>1865</v>
      </c>
      <c r="L97" s="228">
        <f t="shared" si="2"/>
        <v>44901</v>
      </c>
      <c r="M97" s="31"/>
    </row>
    <row r="98" spans="1:13" ht="15.75" x14ac:dyDescent="0.25">
      <c r="A98" s="230" t="s">
        <v>475</v>
      </c>
      <c r="B98" s="223" t="s">
        <v>1534</v>
      </c>
      <c r="C98" s="292">
        <v>44901</v>
      </c>
      <c r="D98" s="229" t="s">
        <v>758</v>
      </c>
      <c r="E98" s="224">
        <v>3500000</v>
      </c>
      <c r="F98" s="231">
        <v>70000</v>
      </c>
      <c r="G98" s="232">
        <v>0</v>
      </c>
      <c r="H98" s="231">
        <f t="shared" si="4"/>
        <v>70000</v>
      </c>
      <c r="I98" s="226" t="s">
        <v>757</v>
      </c>
      <c r="J98" s="227" t="s">
        <v>782</v>
      </c>
      <c r="K98" s="291" t="s">
        <v>1866</v>
      </c>
      <c r="L98" s="228">
        <f t="shared" ref="L98:L120" si="5">SUM(C98)</f>
        <v>44901</v>
      </c>
      <c r="M98" s="31"/>
    </row>
    <row r="99" spans="1:13" ht="15.75" x14ac:dyDescent="0.25">
      <c r="A99" s="230" t="s">
        <v>476</v>
      </c>
      <c r="B99" s="223" t="s">
        <v>1900</v>
      </c>
      <c r="C99" s="292">
        <v>44901</v>
      </c>
      <c r="D99" s="229" t="s">
        <v>758</v>
      </c>
      <c r="E99" s="224">
        <v>3700000</v>
      </c>
      <c r="F99" s="231">
        <v>70000</v>
      </c>
      <c r="G99" s="232">
        <v>0</v>
      </c>
      <c r="H99" s="231">
        <f t="shared" si="4"/>
        <v>70000</v>
      </c>
      <c r="I99" s="226" t="s">
        <v>757</v>
      </c>
      <c r="J99" s="227" t="s">
        <v>783</v>
      </c>
      <c r="K99" s="291" t="s">
        <v>1867</v>
      </c>
      <c r="L99" s="228">
        <f t="shared" si="5"/>
        <v>44901</v>
      </c>
      <c r="M99" s="31"/>
    </row>
    <row r="100" spans="1:13" ht="15.75" x14ac:dyDescent="0.25">
      <c r="A100" s="230" t="s">
        <v>477</v>
      </c>
      <c r="B100" s="223" t="s">
        <v>1868</v>
      </c>
      <c r="C100" s="292">
        <v>44901</v>
      </c>
      <c r="D100" s="229" t="s">
        <v>758</v>
      </c>
      <c r="E100" s="224">
        <v>2500000</v>
      </c>
      <c r="F100" s="231">
        <v>75000</v>
      </c>
      <c r="G100" s="232">
        <v>0</v>
      </c>
      <c r="H100" s="231">
        <f t="shared" si="4"/>
        <v>75000</v>
      </c>
      <c r="I100" s="226" t="s">
        <v>757</v>
      </c>
      <c r="J100" s="227" t="s">
        <v>784</v>
      </c>
      <c r="K100" s="291" t="s">
        <v>1869</v>
      </c>
      <c r="L100" s="228">
        <f t="shared" si="5"/>
        <v>44901</v>
      </c>
      <c r="M100" s="31"/>
    </row>
    <row r="101" spans="1:13" ht="15.75" x14ac:dyDescent="0.25">
      <c r="A101" s="230" t="s">
        <v>478</v>
      </c>
      <c r="B101" s="223" t="s">
        <v>1602</v>
      </c>
      <c r="C101" s="292">
        <v>44901</v>
      </c>
      <c r="D101" s="229" t="s">
        <v>758</v>
      </c>
      <c r="E101" s="224">
        <v>3000000</v>
      </c>
      <c r="F101" s="231">
        <v>70000</v>
      </c>
      <c r="G101" s="232">
        <v>0</v>
      </c>
      <c r="H101" s="231">
        <f t="shared" si="4"/>
        <v>70000</v>
      </c>
      <c r="I101" s="226" t="s">
        <v>757</v>
      </c>
      <c r="J101" s="227" t="s">
        <v>785</v>
      </c>
      <c r="K101" s="291" t="s">
        <v>1870</v>
      </c>
      <c r="L101" s="228">
        <f t="shared" si="5"/>
        <v>44901</v>
      </c>
      <c r="M101" s="31"/>
    </row>
    <row r="102" spans="1:13" ht="15.75" x14ac:dyDescent="0.25">
      <c r="A102" s="230" t="s">
        <v>479</v>
      </c>
      <c r="B102" s="223" t="s">
        <v>1871</v>
      </c>
      <c r="C102" s="292">
        <v>44901</v>
      </c>
      <c r="D102" s="229" t="s">
        <v>758</v>
      </c>
      <c r="E102" s="224">
        <v>3700000</v>
      </c>
      <c r="F102" s="231">
        <v>70000</v>
      </c>
      <c r="G102" s="232">
        <v>0</v>
      </c>
      <c r="H102" s="231">
        <f t="shared" si="4"/>
        <v>70000</v>
      </c>
      <c r="I102" s="226" t="s">
        <v>757</v>
      </c>
      <c r="J102" s="227" t="s">
        <v>786</v>
      </c>
      <c r="K102" s="291" t="s">
        <v>1872</v>
      </c>
      <c r="L102" s="228">
        <f t="shared" si="5"/>
        <v>44901</v>
      </c>
      <c r="M102" s="31"/>
    </row>
    <row r="103" spans="1:13" ht="15.75" x14ac:dyDescent="0.25">
      <c r="A103" s="230" t="s">
        <v>480</v>
      </c>
      <c r="B103" s="223" t="s">
        <v>1542</v>
      </c>
      <c r="C103" s="292">
        <v>44901</v>
      </c>
      <c r="D103" s="229" t="s">
        <v>758</v>
      </c>
      <c r="E103" s="224">
        <v>3500000</v>
      </c>
      <c r="F103" s="231">
        <v>70000</v>
      </c>
      <c r="G103" s="232">
        <v>0</v>
      </c>
      <c r="H103" s="231">
        <f t="shared" si="4"/>
        <v>70000</v>
      </c>
      <c r="I103" s="226" t="s">
        <v>757</v>
      </c>
      <c r="J103" s="227" t="s">
        <v>787</v>
      </c>
      <c r="K103" s="291" t="s">
        <v>1873</v>
      </c>
      <c r="L103" s="228">
        <f t="shared" si="5"/>
        <v>44901</v>
      </c>
      <c r="M103" s="31"/>
    </row>
    <row r="104" spans="1:13" ht="15.75" x14ac:dyDescent="0.25">
      <c r="A104" s="230" t="s">
        <v>481</v>
      </c>
      <c r="B104" s="223" t="s">
        <v>1874</v>
      </c>
      <c r="C104" s="292">
        <v>44901</v>
      </c>
      <c r="D104" s="229" t="s">
        <v>758</v>
      </c>
      <c r="E104" s="224">
        <v>2800000</v>
      </c>
      <c r="F104" s="231">
        <v>100000</v>
      </c>
      <c r="G104" s="232">
        <v>0</v>
      </c>
      <c r="H104" s="231">
        <f t="shared" si="4"/>
        <v>100000</v>
      </c>
      <c r="I104" s="226" t="s">
        <v>757</v>
      </c>
      <c r="J104" s="227" t="s">
        <v>788</v>
      </c>
      <c r="K104" s="291" t="s">
        <v>1875</v>
      </c>
      <c r="L104" s="228">
        <f t="shared" si="5"/>
        <v>44901</v>
      </c>
      <c r="M104" s="31"/>
    </row>
    <row r="105" spans="1:13" ht="15.75" x14ac:dyDescent="0.25">
      <c r="A105" s="230" t="s">
        <v>482</v>
      </c>
      <c r="B105" s="223" t="s">
        <v>1606</v>
      </c>
      <c r="C105" s="292">
        <v>44901</v>
      </c>
      <c r="D105" s="229" t="s">
        <v>758</v>
      </c>
      <c r="E105" s="224">
        <v>3500000</v>
      </c>
      <c r="F105" s="231">
        <v>70000</v>
      </c>
      <c r="G105" s="232">
        <v>0</v>
      </c>
      <c r="H105" s="231">
        <f t="shared" si="4"/>
        <v>70000</v>
      </c>
      <c r="I105" s="226" t="s">
        <v>757</v>
      </c>
      <c r="J105" s="227" t="s">
        <v>789</v>
      </c>
      <c r="K105" s="291" t="s">
        <v>1876</v>
      </c>
      <c r="L105" s="228">
        <f t="shared" si="5"/>
        <v>44901</v>
      </c>
      <c r="M105" s="31"/>
    </row>
    <row r="106" spans="1:13" ht="15.75" x14ac:dyDescent="0.25">
      <c r="A106" s="230" t="s">
        <v>483</v>
      </c>
      <c r="B106" s="223" t="s">
        <v>1552</v>
      </c>
      <c r="C106" s="292">
        <v>44901</v>
      </c>
      <c r="D106" s="229" t="s">
        <v>758</v>
      </c>
      <c r="E106" s="224">
        <v>3500000</v>
      </c>
      <c r="F106" s="231">
        <v>70000</v>
      </c>
      <c r="G106" s="232">
        <v>0</v>
      </c>
      <c r="H106" s="231">
        <f t="shared" si="3"/>
        <v>70000</v>
      </c>
      <c r="I106" s="226" t="s">
        <v>757</v>
      </c>
      <c r="J106" s="227" t="s">
        <v>787</v>
      </c>
      <c r="K106" s="291" t="s">
        <v>1877</v>
      </c>
      <c r="L106" s="228">
        <f t="shared" si="5"/>
        <v>44901</v>
      </c>
      <c r="M106" s="31"/>
    </row>
    <row r="107" spans="1:13" ht="15.75" x14ac:dyDescent="0.25">
      <c r="A107" s="230" t="s">
        <v>484</v>
      </c>
      <c r="B107" s="223" t="s">
        <v>1901</v>
      </c>
      <c r="C107" s="292">
        <v>44901</v>
      </c>
      <c r="D107" s="229" t="s">
        <v>758</v>
      </c>
      <c r="E107" s="224">
        <v>3700000</v>
      </c>
      <c r="F107" s="231">
        <v>70000</v>
      </c>
      <c r="G107" s="232">
        <v>0</v>
      </c>
      <c r="H107" s="231">
        <f t="shared" si="3"/>
        <v>70000</v>
      </c>
      <c r="I107" s="226" t="s">
        <v>757</v>
      </c>
      <c r="J107" s="227" t="s">
        <v>788</v>
      </c>
      <c r="K107" s="291" t="s">
        <v>1878</v>
      </c>
      <c r="L107" s="228">
        <f t="shared" si="5"/>
        <v>44901</v>
      </c>
      <c r="M107" s="31"/>
    </row>
    <row r="108" spans="1:13" ht="15.75" x14ac:dyDescent="0.25">
      <c r="A108" s="230" t="s">
        <v>485</v>
      </c>
      <c r="B108" s="223" t="s">
        <v>1879</v>
      </c>
      <c r="C108" s="292">
        <v>44901</v>
      </c>
      <c r="D108" s="229" t="s">
        <v>758</v>
      </c>
      <c r="E108" s="224">
        <v>2200000</v>
      </c>
      <c r="F108" s="231">
        <v>52500</v>
      </c>
      <c r="G108" s="232">
        <v>0</v>
      </c>
      <c r="H108" s="231">
        <f t="shared" si="3"/>
        <v>52500</v>
      </c>
      <c r="I108" s="226" t="s">
        <v>757</v>
      </c>
      <c r="J108" s="227" t="s">
        <v>789</v>
      </c>
      <c r="K108" s="291" t="s">
        <v>1880</v>
      </c>
      <c r="L108" s="228">
        <f t="shared" si="5"/>
        <v>44901</v>
      </c>
      <c r="M108" s="31"/>
    </row>
    <row r="109" spans="1:13" ht="15.75" x14ac:dyDescent="0.25">
      <c r="A109" s="230" t="s">
        <v>486</v>
      </c>
      <c r="B109" s="223" t="s">
        <v>1881</v>
      </c>
      <c r="C109" s="292">
        <v>44901</v>
      </c>
      <c r="D109" s="229" t="s">
        <v>758</v>
      </c>
      <c r="E109" s="224">
        <v>5000000</v>
      </c>
      <c r="F109" s="231">
        <v>112500</v>
      </c>
      <c r="G109" s="232">
        <v>0</v>
      </c>
      <c r="H109" s="231">
        <f t="shared" si="3"/>
        <v>112500</v>
      </c>
      <c r="I109" s="226" t="s">
        <v>757</v>
      </c>
      <c r="J109" s="227" t="s">
        <v>772</v>
      </c>
      <c r="K109" s="291" t="s">
        <v>1882</v>
      </c>
      <c r="L109" s="228">
        <f t="shared" si="5"/>
        <v>44901</v>
      </c>
      <c r="M109" s="31"/>
    </row>
    <row r="110" spans="1:13" ht="15.75" x14ac:dyDescent="0.25">
      <c r="A110" s="230" t="s">
        <v>487</v>
      </c>
      <c r="B110" s="223" t="s">
        <v>1883</v>
      </c>
      <c r="C110" s="292">
        <v>44901</v>
      </c>
      <c r="D110" s="229" t="s">
        <v>758</v>
      </c>
      <c r="E110" s="224">
        <v>3500000</v>
      </c>
      <c r="F110" s="231">
        <v>70000</v>
      </c>
      <c r="G110" s="232">
        <v>0</v>
      </c>
      <c r="H110" s="231">
        <f t="shared" si="3"/>
        <v>70000</v>
      </c>
      <c r="I110" s="226" t="s">
        <v>757</v>
      </c>
      <c r="J110" s="227" t="s">
        <v>773</v>
      </c>
      <c r="K110" s="291" t="s">
        <v>1884</v>
      </c>
      <c r="L110" s="228">
        <f t="shared" si="5"/>
        <v>44901</v>
      </c>
      <c r="M110" s="31"/>
    </row>
    <row r="111" spans="1:13" ht="15.75" x14ac:dyDescent="0.25">
      <c r="A111" s="230" t="s">
        <v>488</v>
      </c>
      <c r="B111" s="223" t="s">
        <v>1613</v>
      </c>
      <c r="C111" s="292">
        <v>44901</v>
      </c>
      <c r="D111" s="229" t="s">
        <v>758</v>
      </c>
      <c r="E111" s="224">
        <v>3500000</v>
      </c>
      <c r="F111" s="231">
        <v>70000</v>
      </c>
      <c r="G111" s="232">
        <v>0</v>
      </c>
      <c r="H111" s="231">
        <f t="shared" si="3"/>
        <v>70000</v>
      </c>
      <c r="I111" s="226" t="s">
        <v>757</v>
      </c>
      <c r="J111" s="227" t="s">
        <v>774</v>
      </c>
      <c r="K111" s="291" t="s">
        <v>1885</v>
      </c>
      <c r="L111" s="228">
        <f t="shared" si="5"/>
        <v>44901</v>
      </c>
      <c r="M111" s="31"/>
    </row>
    <row r="112" spans="1:13" ht="15.75" x14ac:dyDescent="0.25">
      <c r="A112" s="230" t="s">
        <v>489</v>
      </c>
      <c r="B112" s="223" t="s">
        <v>1611</v>
      </c>
      <c r="C112" s="292">
        <v>44901</v>
      </c>
      <c r="D112" s="229" t="s">
        <v>758</v>
      </c>
      <c r="E112" s="224">
        <v>3500000</v>
      </c>
      <c r="F112" s="231">
        <v>70000</v>
      </c>
      <c r="G112" s="232">
        <v>0</v>
      </c>
      <c r="H112" s="231">
        <f t="shared" si="3"/>
        <v>70000</v>
      </c>
      <c r="I112" s="226" t="s">
        <v>757</v>
      </c>
      <c r="J112" s="227" t="s">
        <v>775</v>
      </c>
      <c r="K112" s="291" t="s">
        <v>1886</v>
      </c>
      <c r="L112" s="228">
        <f t="shared" si="5"/>
        <v>44901</v>
      </c>
      <c r="M112" s="31"/>
    </row>
    <row r="113" spans="1:13" ht="15.75" x14ac:dyDescent="0.25">
      <c r="A113" s="230" t="s">
        <v>490</v>
      </c>
      <c r="B113" s="223" t="s">
        <v>1615</v>
      </c>
      <c r="C113" s="292">
        <v>44901</v>
      </c>
      <c r="D113" s="229" t="s">
        <v>758</v>
      </c>
      <c r="E113" s="224">
        <v>3000000</v>
      </c>
      <c r="F113" s="231">
        <v>70000</v>
      </c>
      <c r="G113" s="232">
        <v>0</v>
      </c>
      <c r="H113" s="231">
        <f t="shared" si="3"/>
        <v>70000</v>
      </c>
      <c r="I113" s="226" t="s">
        <v>757</v>
      </c>
      <c r="J113" s="227" t="s">
        <v>776</v>
      </c>
      <c r="K113" s="291" t="s">
        <v>1887</v>
      </c>
      <c r="L113" s="228">
        <f t="shared" si="5"/>
        <v>44901</v>
      </c>
      <c r="M113" s="31"/>
    </row>
    <row r="114" spans="1:13" ht="15.75" x14ac:dyDescent="0.25">
      <c r="A114" s="230" t="s">
        <v>491</v>
      </c>
      <c r="B114" s="223" t="s">
        <v>1517</v>
      </c>
      <c r="C114" s="292">
        <v>44901</v>
      </c>
      <c r="D114" s="229" t="s">
        <v>758</v>
      </c>
      <c r="E114" s="224">
        <v>2041200</v>
      </c>
      <c r="F114" s="231">
        <v>52500</v>
      </c>
      <c r="G114" s="232">
        <v>0</v>
      </c>
      <c r="H114" s="231">
        <f t="shared" si="3"/>
        <v>52500</v>
      </c>
      <c r="I114" s="226" t="s">
        <v>757</v>
      </c>
      <c r="J114" s="227" t="s">
        <v>777</v>
      </c>
      <c r="K114" s="291" t="s">
        <v>1888</v>
      </c>
      <c r="L114" s="228">
        <f t="shared" si="5"/>
        <v>44901</v>
      </c>
      <c r="M114" s="31"/>
    </row>
    <row r="115" spans="1:13" ht="15.75" x14ac:dyDescent="0.25">
      <c r="A115" s="230" t="s">
        <v>492</v>
      </c>
      <c r="B115" s="223" t="s">
        <v>1562</v>
      </c>
      <c r="C115" s="292">
        <v>44901</v>
      </c>
      <c r="D115" s="229" t="s">
        <v>758</v>
      </c>
      <c r="E115" s="224">
        <v>1158800</v>
      </c>
      <c r="F115" s="231">
        <v>25000</v>
      </c>
      <c r="G115" s="232">
        <v>0</v>
      </c>
      <c r="H115" s="231">
        <f t="shared" si="3"/>
        <v>25000</v>
      </c>
      <c r="I115" s="226" t="s">
        <v>757</v>
      </c>
      <c r="J115" s="227" t="s">
        <v>778</v>
      </c>
      <c r="K115" s="291" t="s">
        <v>1889</v>
      </c>
      <c r="L115" s="228">
        <f t="shared" si="5"/>
        <v>44901</v>
      </c>
      <c r="M115" s="31"/>
    </row>
    <row r="116" spans="1:13" ht="15.75" x14ac:dyDescent="0.25">
      <c r="A116" s="230" t="s">
        <v>493</v>
      </c>
      <c r="B116" s="223" t="s">
        <v>1890</v>
      </c>
      <c r="C116" s="292">
        <v>44901</v>
      </c>
      <c r="D116" s="229" t="s">
        <v>758</v>
      </c>
      <c r="E116" s="224">
        <v>3000000</v>
      </c>
      <c r="F116" s="231">
        <v>70000</v>
      </c>
      <c r="G116" s="232">
        <v>0</v>
      </c>
      <c r="H116" s="231">
        <f t="shared" si="3"/>
        <v>70000</v>
      </c>
      <c r="I116" s="226" t="s">
        <v>757</v>
      </c>
      <c r="J116" s="227" t="s">
        <v>779</v>
      </c>
      <c r="K116" s="291" t="s">
        <v>1891</v>
      </c>
      <c r="L116" s="228">
        <f t="shared" si="5"/>
        <v>44901</v>
      </c>
      <c r="M116" s="31"/>
    </row>
    <row r="117" spans="1:13" ht="15.75" x14ac:dyDescent="0.25">
      <c r="A117" s="230" t="s">
        <v>494</v>
      </c>
      <c r="B117" s="223" t="s">
        <v>1892</v>
      </c>
      <c r="C117" s="292">
        <v>44901</v>
      </c>
      <c r="D117" s="229" t="s">
        <v>758</v>
      </c>
      <c r="E117" s="224">
        <v>3500000</v>
      </c>
      <c r="F117" s="231">
        <v>21000</v>
      </c>
      <c r="G117" s="232">
        <v>0</v>
      </c>
      <c r="H117" s="231">
        <f t="shared" si="3"/>
        <v>21000</v>
      </c>
      <c r="I117" s="226" t="s">
        <v>757</v>
      </c>
      <c r="J117" s="227" t="s">
        <v>780</v>
      </c>
      <c r="K117" s="291" t="s">
        <v>1893</v>
      </c>
      <c r="L117" s="228">
        <f t="shared" si="5"/>
        <v>44901</v>
      </c>
      <c r="M117" s="31"/>
    </row>
    <row r="118" spans="1:13" ht="15.75" x14ac:dyDescent="0.25">
      <c r="A118" s="230" t="s">
        <v>495</v>
      </c>
      <c r="B118" s="223" t="s">
        <v>1565</v>
      </c>
      <c r="C118" s="292">
        <v>44901</v>
      </c>
      <c r="D118" s="229" t="s">
        <v>758</v>
      </c>
      <c r="E118" s="224">
        <v>1500000</v>
      </c>
      <c r="F118" s="231">
        <v>50000</v>
      </c>
      <c r="G118" s="232">
        <v>0</v>
      </c>
      <c r="H118" s="231">
        <f t="shared" si="3"/>
        <v>50000</v>
      </c>
      <c r="I118" s="226" t="s">
        <v>757</v>
      </c>
      <c r="J118" s="227" t="s">
        <v>781</v>
      </c>
      <c r="K118" s="291" t="s">
        <v>1894</v>
      </c>
      <c r="L118" s="228">
        <f t="shared" si="5"/>
        <v>44901</v>
      </c>
      <c r="M118" s="31"/>
    </row>
    <row r="119" spans="1:13" ht="15.75" x14ac:dyDescent="0.25">
      <c r="A119" s="230" t="s">
        <v>496</v>
      </c>
      <c r="B119" s="223" t="s">
        <v>1617</v>
      </c>
      <c r="C119" s="292">
        <v>44901</v>
      </c>
      <c r="D119" s="229" t="s">
        <v>758</v>
      </c>
      <c r="E119" s="224">
        <v>3500000</v>
      </c>
      <c r="F119" s="231">
        <v>70000</v>
      </c>
      <c r="G119" s="232">
        <v>0</v>
      </c>
      <c r="H119" s="231">
        <f t="shared" si="3"/>
        <v>70000</v>
      </c>
      <c r="I119" s="226" t="s">
        <v>757</v>
      </c>
      <c r="J119" s="227" t="s">
        <v>782</v>
      </c>
      <c r="K119" s="291" t="s">
        <v>1895</v>
      </c>
      <c r="L119" s="228">
        <f t="shared" si="5"/>
        <v>44901</v>
      </c>
      <c r="M119" s="31"/>
    </row>
    <row r="120" spans="1:13" ht="15.75" x14ac:dyDescent="0.25">
      <c r="A120" s="230" t="s">
        <v>497</v>
      </c>
      <c r="B120" s="223" t="s">
        <v>1896</v>
      </c>
      <c r="C120" s="292">
        <v>44901</v>
      </c>
      <c r="D120" s="229" t="s">
        <v>758</v>
      </c>
      <c r="E120" s="224">
        <v>3000000</v>
      </c>
      <c r="F120" s="231">
        <v>70000</v>
      </c>
      <c r="G120" s="232">
        <v>0</v>
      </c>
      <c r="H120" s="231">
        <f t="shared" si="3"/>
        <v>70000</v>
      </c>
      <c r="I120" s="226" t="s">
        <v>757</v>
      </c>
      <c r="J120" s="227" t="s">
        <v>783</v>
      </c>
      <c r="K120" s="291" t="s">
        <v>1897</v>
      </c>
      <c r="L120" s="228">
        <f t="shared" si="5"/>
        <v>44901</v>
      </c>
      <c r="M120" s="31"/>
    </row>
    <row r="121" spans="1:13" ht="15.75" x14ac:dyDescent="0.25">
      <c r="A121" s="238"/>
      <c r="B121" s="239"/>
      <c r="C121" s="240"/>
      <c r="D121" s="238"/>
      <c r="E121" s="237">
        <f>SUM(E14:E120)</f>
        <v>396342800</v>
      </c>
      <c r="F121" s="237">
        <v>8607500</v>
      </c>
      <c r="G121" s="237">
        <f t="shared" ref="G121" si="6">SUM(G14:G120)</f>
        <v>0</v>
      </c>
      <c r="H121" s="237">
        <v>8607500</v>
      </c>
      <c r="I121" s="239"/>
      <c r="J121" s="239"/>
      <c r="K121" s="238"/>
      <c r="L121" s="233"/>
      <c r="M121" s="238"/>
    </row>
    <row r="122" spans="1:13" x14ac:dyDescent="0.25">
      <c r="A122" s="30"/>
      <c r="C122" s="292">
        <v>44901</v>
      </c>
      <c r="D122" s="30"/>
      <c r="M122" s="30"/>
    </row>
    <row r="123" spans="1:13" ht="15.75" x14ac:dyDescent="0.25">
      <c r="A123" s="286"/>
      <c r="B123" s="287"/>
      <c r="C123" s="288"/>
      <c r="D123" s="286"/>
      <c r="E123" s="289"/>
      <c r="F123" s="289"/>
      <c r="G123" s="289"/>
      <c r="H123" s="289"/>
      <c r="I123" s="287"/>
      <c r="J123" s="287"/>
      <c r="K123" s="286"/>
      <c r="L123" s="290"/>
      <c r="M123" s="286"/>
    </row>
    <row r="124" spans="1:13" ht="15.75" x14ac:dyDescent="0.25">
      <c r="A124" s="286"/>
      <c r="B124" s="287"/>
      <c r="C124" s="288"/>
      <c r="D124" s="286"/>
      <c r="E124" s="289"/>
      <c r="F124" s="289"/>
      <c r="G124" s="289"/>
      <c r="H124" s="289"/>
      <c r="I124" s="287"/>
      <c r="J124" s="287"/>
      <c r="K124" s="286"/>
      <c r="L124" s="290"/>
      <c r="M124" s="286"/>
    </row>
    <row r="125" spans="1:13" x14ac:dyDescent="0.25">
      <c r="A125" s="71"/>
      <c r="B125" s="32"/>
      <c r="C125" s="69"/>
      <c r="D125" s="71"/>
      <c r="E125" s="70"/>
      <c r="F125" s="70"/>
      <c r="G125" s="70"/>
      <c r="H125" s="70"/>
      <c r="I125" s="32"/>
      <c r="J125" s="32"/>
      <c r="K125" s="32"/>
      <c r="L125" s="32"/>
      <c r="M125" s="71"/>
    </row>
    <row r="126" spans="1:13" ht="15.75" x14ac:dyDescent="0.25">
      <c r="A126" s="202"/>
      <c r="B126" s="400" t="s">
        <v>41</v>
      </c>
      <c r="C126" s="400"/>
      <c r="D126" s="205"/>
      <c r="E126" s="205"/>
      <c r="F126" s="205"/>
      <c r="G126" s="205"/>
      <c r="H126" s="482" t="s">
        <v>2917</v>
      </c>
      <c r="I126" s="482"/>
      <c r="J126" s="482"/>
      <c r="K126" s="482"/>
      <c r="L126" s="482"/>
      <c r="M126" s="203"/>
    </row>
    <row r="127" spans="1:13" ht="18.75" x14ac:dyDescent="0.3">
      <c r="A127" s="204"/>
      <c r="B127" s="402" t="s">
        <v>810</v>
      </c>
      <c r="C127" s="402"/>
      <c r="D127" s="200"/>
      <c r="E127" s="200"/>
      <c r="F127" s="200"/>
      <c r="G127" s="200"/>
      <c r="H127" s="482" t="s">
        <v>53</v>
      </c>
      <c r="I127" s="482"/>
      <c r="J127" s="482"/>
      <c r="K127" s="482"/>
      <c r="L127" s="482"/>
      <c r="M127" s="206"/>
    </row>
    <row r="128" spans="1:13" ht="18.75" x14ac:dyDescent="0.3">
      <c r="A128" s="204"/>
      <c r="B128" s="234"/>
      <c r="C128" s="234"/>
      <c r="D128" s="200"/>
      <c r="E128" s="200"/>
      <c r="F128" s="200"/>
      <c r="G128" s="200"/>
      <c r="H128" s="236"/>
      <c r="I128" s="24"/>
      <c r="J128" s="24"/>
      <c r="K128" s="24"/>
      <c r="L128" s="24"/>
      <c r="M128" s="25"/>
    </row>
    <row r="129" spans="1:13" ht="18.75" x14ac:dyDescent="0.3">
      <c r="A129" s="204"/>
      <c r="B129" s="234"/>
      <c r="C129" s="234"/>
      <c r="D129" s="204"/>
      <c r="E129" s="204"/>
      <c r="F129" s="204"/>
      <c r="G129" s="204"/>
      <c r="H129" s="236"/>
      <c r="I129" s="24"/>
      <c r="J129" s="24"/>
      <c r="K129" s="24"/>
      <c r="L129" s="24"/>
      <c r="M129" s="25"/>
    </row>
    <row r="130" spans="1:13" ht="18.75" x14ac:dyDescent="0.3">
      <c r="A130" s="204"/>
      <c r="B130" s="234"/>
      <c r="C130" s="234"/>
      <c r="D130" s="204"/>
      <c r="E130" s="204"/>
      <c r="F130" s="204"/>
      <c r="G130" s="204"/>
      <c r="H130" s="236"/>
      <c r="I130" s="24"/>
      <c r="J130" s="24"/>
      <c r="K130" s="24"/>
      <c r="L130" s="24"/>
      <c r="M130" s="25"/>
    </row>
    <row r="131" spans="1:13" ht="18.75" x14ac:dyDescent="0.3">
      <c r="A131" s="204"/>
      <c r="B131" s="404" t="s">
        <v>1238</v>
      </c>
      <c r="C131" s="404"/>
      <c r="D131" s="204"/>
      <c r="E131" s="204"/>
      <c r="F131" s="204"/>
      <c r="G131" s="204"/>
      <c r="H131" s="483" t="s">
        <v>1241</v>
      </c>
      <c r="I131" s="483"/>
      <c r="J131" s="483"/>
      <c r="K131" s="483"/>
      <c r="L131" s="483"/>
      <c r="M131" s="199"/>
    </row>
    <row r="132" spans="1:13" ht="18.75" x14ac:dyDescent="0.3">
      <c r="A132" s="204"/>
      <c r="B132" s="406" t="s">
        <v>1239</v>
      </c>
      <c r="C132" s="406"/>
      <c r="D132" s="204"/>
      <c r="E132" s="204"/>
      <c r="F132" s="204"/>
      <c r="G132" s="204"/>
      <c r="H132" s="236"/>
      <c r="I132" s="464" t="s">
        <v>1242</v>
      </c>
      <c r="J132" s="464"/>
      <c r="K132" s="464"/>
      <c r="L132" s="188"/>
      <c r="M132" s="36"/>
    </row>
    <row r="133" spans="1:13" ht="18.75" x14ac:dyDescent="0.3">
      <c r="A133" s="200"/>
      <c r="B133" s="200"/>
      <c r="C133" s="204"/>
      <c r="D133" s="204"/>
      <c r="E133" s="204"/>
      <c r="F133" s="204"/>
      <c r="G133" s="201"/>
      <c r="H133" s="201"/>
      <c r="I133" s="201"/>
      <c r="J133" s="36"/>
      <c r="K133" s="36"/>
      <c r="L133" s="36"/>
    </row>
    <row r="134" spans="1:13" ht="18.75" x14ac:dyDescent="0.3">
      <c r="A134" s="200"/>
      <c r="B134" s="200"/>
      <c r="C134" s="204"/>
      <c r="D134" s="204"/>
      <c r="E134" s="204"/>
      <c r="F134" s="204"/>
      <c r="G134" s="201"/>
      <c r="H134" s="201"/>
      <c r="I134" s="201"/>
      <c r="J134" s="36"/>
      <c r="K134" s="36"/>
      <c r="L134" s="36"/>
    </row>
  </sheetData>
  <mergeCells count="27">
    <mergeCell ref="A2:M2"/>
    <mergeCell ref="A1:M1"/>
    <mergeCell ref="B132:C132"/>
    <mergeCell ref="A11:A12"/>
    <mergeCell ref="B11:B12"/>
    <mergeCell ref="C11:C12"/>
    <mergeCell ref="D11:D12"/>
    <mergeCell ref="E11:E12"/>
    <mergeCell ref="F11:G11"/>
    <mergeCell ref="H11:H12"/>
    <mergeCell ref="I11:I12"/>
    <mergeCell ref="J11:J12"/>
    <mergeCell ref="B126:C126"/>
    <mergeCell ref="B127:C127"/>
    <mergeCell ref="H126:L126"/>
    <mergeCell ref="A6:M6"/>
    <mergeCell ref="I132:K132"/>
    <mergeCell ref="C8:D8"/>
    <mergeCell ref="C9:H9"/>
    <mergeCell ref="A4:M4"/>
    <mergeCell ref="A3:M3"/>
    <mergeCell ref="A7:M7"/>
    <mergeCell ref="B131:C131"/>
    <mergeCell ref="K11:K12"/>
    <mergeCell ref="M11:M12"/>
    <mergeCell ref="H127:L127"/>
    <mergeCell ref="H131:L131"/>
  </mergeCells>
  <pageMargins left="0" right="0" top="0" bottom="0" header="0" footer="0"/>
  <pageSetup paperSize="41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view="pageBreakPreview" zoomScaleNormal="100" zoomScaleSheetLayoutView="100" workbookViewId="0">
      <selection activeCell="G22" sqref="G22"/>
    </sheetView>
  </sheetViews>
  <sheetFormatPr defaultColWidth="9.140625" defaultRowHeight="16.5" x14ac:dyDescent="0.3"/>
  <cols>
    <col min="1" max="1" width="4.28515625" style="83" customWidth="1"/>
    <col min="2" max="2" width="16.5703125" style="110" customWidth="1"/>
    <col min="3" max="3" width="8.28515625" style="83" customWidth="1"/>
    <col min="4" max="4" width="2.28515625" style="83" customWidth="1"/>
    <col min="5" max="5" width="14.85546875" style="83" customWidth="1"/>
    <col min="6" max="6" width="1.85546875" style="83" customWidth="1"/>
    <col min="7" max="7" width="21.140625" style="83" customWidth="1"/>
    <col min="8" max="8" width="13.7109375" style="83" customWidth="1"/>
    <col min="9" max="9" width="13.140625" style="83" customWidth="1"/>
    <col min="10" max="10" width="13.28515625" style="111" customWidth="1"/>
    <col min="11" max="11" width="1.85546875" style="83" customWidth="1"/>
    <col min="12" max="12" width="5.7109375" style="83" customWidth="1"/>
    <col min="13" max="13" width="11" style="83" customWidth="1"/>
    <col min="14" max="14" width="20" style="83" customWidth="1"/>
    <col min="15" max="15" width="6.85546875" style="83" customWidth="1"/>
    <col min="16" max="16" width="2.42578125" style="83" customWidth="1"/>
    <col min="17" max="17" width="17" style="83" customWidth="1"/>
    <col min="18" max="18" width="2.140625" style="83" customWidth="1"/>
    <col min="19" max="19" width="19.140625" style="83" customWidth="1"/>
    <col min="20" max="22" width="13.7109375" style="83" customWidth="1"/>
    <col min="23" max="23" width="3.140625" style="83" customWidth="1"/>
    <col min="24" max="16384" width="9.140625" style="83"/>
  </cols>
  <sheetData>
    <row r="1" spans="1:10" ht="13.9" x14ac:dyDescent="0.25">
      <c r="A1" s="497" t="s">
        <v>1243</v>
      </c>
      <c r="B1" s="497"/>
      <c r="C1" s="497"/>
      <c r="D1" s="497"/>
      <c r="E1" s="497"/>
      <c r="F1" s="497"/>
      <c r="G1" s="497"/>
      <c r="H1" s="497"/>
      <c r="I1" s="497"/>
      <c r="J1" s="497"/>
    </row>
    <row r="2" spans="1:10" ht="13.9" x14ac:dyDescent="0.25">
      <c r="A2" s="497" t="s">
        <v>1244</v>
      </c>
      <c r="B2" s="497"/>
      <c r="C2" s="497"/>
      <c r="D2" s="497"/>
      <c r="E2" s="497"/>
      <c r="F2" s="497"/>
      <c r="G2" s="497"/>
      <c r="H2" s="497"/>
      <c r="I2" s="497"/>
      <c r="J2" s="497"/>
    </row>
    <row r="3" spans="1:10" ht="13.9" x14ac:dyDescent="0.25">
      <c r="A3" s="497" t="s">
        <v>1245</v>
      </c>
      <c r="B3" s="497"/>
      <c r="C3" s="497"/>
      <c r="D3" s="497"/>
      <c r="E3" s="497"/>
      <c r="F3" s="497"/>
      <c r="G3" s="497"/>
      <c r="H3" s="497"/>
      <c r="I3" s="497"/>
      <c r="J3" s="497"/>
    </row>
    <row r="4" spans="1:10" ht="13.9" x14ac:dyDescent="0.25">
      <c r="A4" s="497" t="s">
        <v>1246</v>
      </c>
      <c r="B4" s="497"/>
      <c r="C4" s="497"/>
      <c r="D4" s="497"/>
      <c r="E4" s="497"/>
      <c r="F4" s="497"/>
      <c r="G4" s="497"/>
      <c r="H4" s="497"/>
      <c r="I4" s="497"/>
      <c r="J4" s="497"/>
    </row>
    <row r="6" spans="1:10" ht="15" x14ac:dyDescent="0.25">
      <c r="A6" s="515" t="s">
        <v>82</v>
      </c>
      <c r="B6" s="515"/>
      <c r="C6" s="515"/>
      <c r="D6" s="515"/>
      <c r="E6" s="515"/>
      <c r="F6" s="515"/>
      <c r="G6" s="515"/>
      <c r="H6" s="515"/>
      <c r="I6" s="515"/>
      <c r="J6" s="515"/>
    </row>
    <row r="7" spans="1:10" ht="15" x14ac:dyDescent="0.25">
      <c r="A7" s="515" t="s">
        <v>102</v>
      </c>
      <c r="B7" s="515"/>
      <c r="C7" s="515"/>
      <c r="D7" s="515"/>
      <c r="E7" s="515"/>
      <c r="F7" s="515"/>
      <c r="G7" s="515"/>
      <c r="H7" s="515"/>
      <c r="I7" s="515"/>
      <c r="J7" s="515"/>
    </row>
    <row r="8" spans="1:10" ht="15" x14ac:dyDescent="0.25">
      <c r="A8" s="515"/>
      <c r="B8" s="515"/>
      <c r="C8" s="515"/>
      <c r="D8" s="515"/>
      <c r="E8" s="515"/>
      <c r="F8" s="515"/>
      <c r="G8" s="515"/>
      <c r="H8" s="515"/>
      <c r="I8" s="515"/>
      <c r="J8" s="515"/>
    </row>
    <row r="9" spans="1:10" s="84" customFormat="1" ht="13.15" x14ac:dyDescent="0.25">
      <c r="B9" s="85"/>
      <c r="I9" s="86"/>
      <c r="J9" s="87"/>
    </row>
    <row r="10" spans="1:10" s="84" customFormat="1" ht="24" customHeight="1" x14ac:dyDescent="0.25">
      <c r="A10" s="88" t="s">
        <v>83</v>
      </c>
      <c r="B10" s="88" t="s">
        <v>84</v>
      </c>
      <c r="C10" s="516" t="s">
        <v>85</v>
      </c>
      <c r="D10" s="516"/>
      <c r="E10" s="516"/>
      <c r="F10" s="516"/>
      <c r="G10" s="516"/>
      <c r="H10" s="88" t="s">
        <v>86</v>
      </c>
      <c r="I10" s="88" t="s">
        <v>87</v>
      </c>
      <c r="J10" s="89" t="s">
        <v>88</v>
      </c>
    </row>
    <row r="11" spans="1:10" s="84" customFormat="1" ht="15" customHeight="1" x14ac:dyDescent="0.3">
      <c r="A11" s="504">
        <v>1</v>
      </c>
      <c r="B11" s="90"/>
      <c r="C11" s="94" t="s">
        <v>89</v>
      </c>
      <c r="D11" s="95" t="s">
        <v>90</v>
      </c>
      <c r="E11" s="95"/>
      <c r="F11" s="96"/>
      <c r="G11" s="97"/>
      <c r="H11" s="90"/>
      <c r="I11" s="90"/>
      <c r="J11" s="91"/>
    </row>
    <row r="12" spans="1:10" x14ac:dyDescent="0.3">
      <c r="A12" s="505"/>
      <c r="B12" s="93"/>
      <c r="C12" s="102"/>
      <c r="D12" s="103" t="s">
        <v>44</v>
      </c>
      <c r="E12" s="95" t="s">
        <v>91</v>
      </c>
      <c r="F12" s="96" t="s">
        <v>92</v>
      </c>
      <c r="G12" s="104">
        <v>689525</v>
      </c>
      <c r="H12" s="98">
        <f>G12</f>
        <v>689525</v>
      </c>
      <c r="I12" s="99"/>
      <c r="J12" s="100">
        <f>SUM(H12)</f>
        <v>689525</v>
      </c>
    </row>
    <row r="13" spans="1:10" x14ac:dyDescent="0.3">
      <c r="A13" s="505"/>
      <c r="B13" s="101"/>
      <c r="C13" s="102"/>
      <c r="D13" s="103"/>
      <c r="E13" s="95"/>
      <c r="F13" s="96"/>
      <c r="G13" s="104"/>
      <c r="H13" s="98"/>
      <c r="I13" s="98">
        <f>H12</f>
        <v>689525</v>
      </c>
      <c r="J13" s="100">
        <f>J12-I13</f>
        <v>0</v>
      </c>
    </row>
    <row r="14" spans="1:10" ht="16.5" customHeight="1" x14ac:dyDescent="0.3">
      <c r="A14" s="505"/>
      <c r="B14" s="92"/>
      <c r="C14" s="498" t="s">
        <v>403</v>
      </c>
      <c r="D14" s="499"/>
      <c r="E14" s="499"/>
      <c r="F14" s="499"/>
      <c r="G14" s="500"/>
      <c r="H14" s="98"/>
      <c r="I14" s="98"/>
      <c r="J14" s="100"/>
    </row>
    <row r="15" spans="1:10" x14ac:dyDescent="0.3">
      <c r="A15" s="505"/>
      <c r="B15" s="93">
        <v>44817</v>
      </c>
      <c r="C15" s="498"/>
      <c r="D15" s="499"/>
      <c r="E15" s="499"/>
      <c r="F15" s="499"/>
      <c r="G15" s="500"/>
      <c r="H15" s="98"/>
      <c r="I15" s="98"/>
      <c r="J15" s="100"/>
    </row>
    <row r="16" spans="1:10" ht="54" customHeight="1" x14ac:dyDescent="0.3">
      <c r="A16" s="506"/>
      <c r="B16" s="112"/>
      <c r="C16" s="501"/>
      <c r="D16" s="502"/>
      <c r="E16" s="502"/>
      <c r="F16" s="502"/>
      <c r="G16" s="503"/>
      <c r="H16" s="113"/>
      <c r="I16" s="113"/>
      <c r="J16" s="114"/>
    </row>
    <row r="17" spans="1:23" s="84" customFormat="1" ht="21" customHeight="1" x14ac:dyDescent="0.25">
      <c r="A17" s="115"/>
      <c r="B17" s="115"/>
      <c r="C17" s="512" t="s">
        <v>93</v>
      </c>
      <c r="D17" s="513"/>
      <c r="E17" s="513"/>
      <c r="F17" s="513"/>
      <c r="G17" s="514"/>
      <c r="H17" s="116">
        <f>SUM(H11:H16)</f>
        <v>689525</v>
      </c>
      <c r="I17" s="116">
        <f>SUM(I11:I16)</f>
        <v>689525</v>
      </c>
      <c r="J17" s="117">
        <f>H17-I17</f>
        <v>0</v>
      </c>
      <c r="W17" s="83"/>
    </row>
    <row r="18" spans="1:23" s="84" customFormat="1" ht="12.75" customHeight="1" x14ac:dyDescent="0.25">
      <c r="A18" s="105"/>
      <c r="B18" s="105"/>
      <c r="C18" s="106"/>
      <c r="D18" s="106"/>
      <c r="E18" s="106"/>
      <c r="F18" s="106"/>
      <c r="G18" s="106"/>
      <c r="H18" s="107"/>
      <c r="I18" s="107"/>
      <c r="J18" s="108"/>
      <c r="W18" s="83"/>
    </row>
    <row r="19" spans="1:23" s="84" customFormat="1" ht="20.25" customHeight="1" x14ac:dyDescent="0.25">
      <c r="A19" s="105"/>
      <c r="B19" s="105"/>
      <c r="C19" s="106"/>
      <c r="D19" s="106"/>
      <c r="E19" s="106"/>
      <c r="F19" s="106"/>
      <c r="G19" s="106"/>
      <c r="H19" s="107"/>
      <c r="I19" s="507" t="s">
        <v>94</v>
      </c>
      <c r="J19" s="507"/>
      <c r="W19" s="83"/>
    </row>
    <row r="21" spans="1:23" ht="13.9" x14ac:dyDescent="0.25">
      <c r="A21" s="508" t="s">
        <v>95</v>
      </c>
      <c r="B21" s="508"/>
      <c r="C21" s="508"/>
      <c r="D21" s="84"/>
      <c r="E21" s="84"/>
      <c r="F21" s="84"/>
      <c r="G21" s="109"/>
      <c r="H21" s="509" t="s">
        <v>2917</v>
      </c>
      <c r="I21" s="509"/>
      <c r="J21" s="509"/>
    </row>
    <row r="22" spans="1:23" x14ac:dyDescent="0.3">
      <c r="A22" s="508" t="s">
        <v>96</v>
      </c>
      <c r="B22" s="508"/>
      <c r="C22" s="508"/>
      <c r="D22" s="84"/>
      <c r="E22" s="84"/>
      <c r="F22" s="84"/>
      <c r="G22" s="109"/>
      <c r="H22" s="509" t="s">
        <v>53</v>
      </c>
      <c r="I22" s="509"/>
      <c r="J22" s="509"/>
    </row>
    <row r="23" spans="1:23" x14ac:dyDescent="0.3">
      <c r="A23" s="85"/>
      <c r="B23" s="85"/>
      <c r="C23" s="84"/>
      <c r="D23" s="84"/>
      <c r="E23" s="84"/>
      <c r="F23" s="84"/>
      <c r="G23" s="109"/>
      <c r="H23" s="109"/>
      <c r="I23" s="109"/>
      <c r="J23" s="87"/>
    </row>
    <row r="24" spans="1:23" x14ac:dyDescent="0.3">
      <c r="A24" s="85"/>
      <c r="B24" s="85"/>
      <c r="C24" s="84"/>
      <c r="D24" s="84"/>
      <c r="E24" s="84"/>
      <c r="F24" s="84"/>
      <c r="G24" s="109"/>
      <c r="H24" s="109"/>
      <c r="I24" s="109"/>
      <c r="J24" s="87"/>
    </row>
    <row r="25" spans="1:23" x14ac:dyDescent="0.3">
      <c r="A25" s="85"/>
      <c r="B25" s="85"/>
      <c r="C25" s="84"/>
      <c r="D25" s="84"/>
      <c r="E25" s="84"/>
      <c r="F25" s="84"/>
      <c r="G25" s="109"/>
      <c r="H25" s="109"/>
      <c r="I25" s="109"/>
      <c r="J25" s="87"/>
    </row>
    <row r="26" spans="1:23" x14ac:dyDescent="0.3">
      <c r="A26" s="510" t="s">
        <v>1238</v>
      </c>
      <c r="B26" s="510"/>
      <c r="C26" s="510"/>
      <c r="D26" s="84"/>
      <c r="E26" s="84"/>
      <c r="F26" s="84"/>
      <c r="G26" s="109"/>
      <c r="H26" s="511" t="s">
        <v>1241</v>
      </c>
      <c r="I26" s="511"/>
      <c r="J26" s="511"/>
    </row>
    <row r="27" spans="1:23" x14ac:dyDescent="0.3">
      <c r="A27" s="508" t="s">
        <v>1239</v>
      </c>
      <c r="B27" s="508"/>
      <c r="C27" s="508"/>
      <c r="D27" s="84"/>
      <c r="E27" s="84"/>
      <c r="F27" s="84"/>
      <c r="G27" s="109"/>
      <c r="H27" s="509" t="s">
        <v>1242</v>
      </c>
      <c r="I27" s="509"/>
      <c r="J27" s="509"/>
    </row>
  </sheetData>
  <mergeCells count="20">
    <mergeCell ref="C17:G17"/>
    <mergeCell ref="A6:J6"/>
    <mergeCell ref="A7:J7"/>
    <mergeCell ref="A8:J8"/>
    <mergeCell ref="C10:G10"/>
    <mergeCell ref="I19:J19"/>
    <mergeCell ref="A27:C27"/>
    <mergeCell ref="H27:J27"/>
    <mergeCell ref="A21:C21"/>
    <mergeCell ref="H21:J21"/>
    <mergeCell ref="A22:C22"/>
    <mergeCell ref="H22:J22"/>
    <mergeCell ref="A26:C26"/>
    <mergeCell ref="H26:J26"/>
    <mergeCell ref="A1:J1"/>
    <mergeCell ref="A2:J2"/>
    <mergeCell ref="A3:J3"/>
    <mergeCell ref="A4:J4"/>
    <mergeCell ref="C14:G16"/>
    <mergeCell ref="A11:A16"/>
  </mergeCells>
  <pageMargins left="0.39370078740157499" right="0.70866141732283505" top="0.74803149606299202" bottom="0.74803149606299202" header="0.31496062992126" footer="0.31496062992126"/>
  <pageSetup paperSize="5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Belanja Barjas TU</vt:lpstr>
      <vt:lpstr>Belanja Honorarium </vt:lpstr>
      <vt:lpstr>NTPN DAN PPH </vt:lpstr>
      <vt:lpstr>NTPN LS HONOR (pph21)</vt:lpstr>
      <vt:lpstr>PB 1 10% </vt:lpstr>
      <vt:lpstr>Infaq 2022</vt:lpstr>
      <vt:lpstr>'Belanja Barjas TU'!Print_Area</vt:lpstr>
      <vt:lpstr>'Belanja Honorarium '!Print_Area</vt:lpstr>
      <vt:lpstr>'NTPN DAN PPH '!Print_Area</vt:lpstr>
      <vt:lpstr>'NTPN LS HONOR (pph21)'!Print_Area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cp:lastPrinted>2022-04-05T04:17:43Z</cp:lastPrinted>
  <dcterms:created xsi:type="dcterms:W3CDTF">2017-02-13T05:00:00Z</dcterms:created>
  <dcterms:modified xsi:type="dcterms:W3CDTF">2023-01-11T00:46:05Z</dcterms:modified>
</cp:coreProperties>
</file>